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7530" windowHeight="4980" firstSheet="10" activeTab="16"/>
  </bookViews>
  <sheets>
    <sheet name="Hoja1" sheetId="1" r:id="rId1"/>
    <sheet name="Gráfico1" sheetId="2" r:id="rId2"/>
    <sheet name="Gráfico2" sheetId="3" r:id="rId3"/>
    <sheet name="Gráfico3" sheetId="4" r:id="rId4"/>
    <sheet name="Gráfico4" sheetId="5" r:id="rId5"/>
    <sheet name="Gráfico5" sheetId="6" r:id="rId6"/>
    <sheet name="Gráfico6" sheetId="7" r:id="rId7"/>
    <sheet name="Gráfico7" sheetId="8" r:id="rId8"/>
    <sheet name="Gráfico8" sheetId="9" r:id="rId9"/>
    <sheet name="Gráfico10" sheetId="10" r:id="rId10"/>
    <sheet name="Gráfico11" sheetId="11" r:id="rId11"/>
    <sheet name="Gráfico12" sheetId="12" r:id="rId12"/>
    <sheet name="Gráfico13" sheetId="13" r:id="rId13"/>
    <sheet name="Gráfico14" sheetId="14" r:id="rId14"/>
    <sheet name="Gráfico15" sheetId="15" r:id="rId15"/>
    <sheet name="Hoja2" sheetId="16" r:id="rId16"/>
    <sheet name="Gráfico9" sheetId="17" r:id="rId17"/>
    <sheet name="Hoja3" sheetId="18" r:id="rId18"/>
  </sheets>
  <definedNames/>
  <calcPr fullCalcOnLoad="1"/>
</workbook>
</file>

<file path=xl/sharedStrings.xml><?xml version="1.0" encoding="utf-8"?>
<sst xmlns="http://schemas.openxmlformats.org/spreadsheetml/2006/main" count="1141" uniqueCount="178">
  <si>
    <t>CO:</t>
  </si>
  <si>
    <t>CO2:</t>
  </si>
  <si>
    <t>O2:</t>
  </si>
  <si>
    <t>HC:</t>
  </si>
  <si>
    <t>LAMBDA:</t>
  </si>
  <si>
    <t>DECIBELS:</t>
  </si>
  <si>
    <t>DIESEL</t>
  </si>
  <si>
    <t>Vehicle nº:</t>
  </si>
  <si>
    <t>ESPECIFICACIONS DELS VEHICLES QUE UTILITZEN DIESEL:</t>
  </si>
  <si>
    <t>MARCA:</t>
  </si>
  <si>
    <t>MODEL:</t>
  </si>
  <si>
    <t>cm3:</t>
  </si>
  <si>
    <t>CV</t>
  </si>
  <si>
    <t>Norma euro:</t>
  </si>
  <si>
    <t>Km:</t>
  </si>
  <si>
    <t>KW:</t>
  </si>
  <si>
    <t>grCO/hora</t>
  </si>
  <si>
    <t>grHC/hora</t>
  </si>
  <si>
    <t>MAN</t>
  </si>
  <si>
    <t>TGA18480</t>
  </si>
  <si>
    <t>SCANIA</t>
  </si>
  <si>
    <t>R470</t>
  </si>
  <si>
    <t>TGA18430</t>
  </si>
  <si>
    <t>RENAULT</t>
  </si>
  <si>
    <t>MAGNUM</t>
  </si>
  <si>
    <t>Valors màxims segons norma Euro:</t>
  </si>
  <si>
    <t>Euro2:</t>
  </si>
  <si>
    <t>Euro3:</t>
  </si>
  <si>
    <t>Euro4:</t>
  </si>
  <si>
    <t xml:space="preserve">Opacitat segons normativa euro:  </t>
  </si>
  <si>
    <t>m-1</t>
  </si>
  <si>
    <t xml:space="preserve">Grams de CO </t>
  </si>
  <si>
    <t>:</t>
  </si>
  <si>
    <t>gr/h per kw</t>
  </si>
  <si>
    <t>Grams de HC</t>
  </si>
  <si>
    <t>ESPECIFICACIONS DELS VEHICLES QUE UTILITZEN BIODIESEL (B-50)</t>
  </si>
  <si>
    <t>BMAN1 4</t>
  </si>
  <si>
    <t>BMAN2 15</t>
  </si>
  <si>
    <t>BMAN3 12</t>
  </si>
  <si>
    <t>BMAN4  5</t>
  </si>
  <si>
    <t>BMAN5 2</t>
  </si>
  <si>
    <t>BSCAN1 10</t>
  </si>
  <si>
    <t>144L</t>
  </si>
  <si>
    <t>BSCAN2 3</t>
  </si>
  <si>
    <t>124L</t>
  </si>
  <si>
    <t>BSCAN4 7</t>
  </si>
  <si>
    <t>BSCAN5 8</t>
  </si>
  <si>
    <t>BSCAN7 1</t>
  </si>
  <si>
    <t>BSCAN8 11</t>
  </si>
  <si>
    <t>122L</t>
  </si>
  <si>
    <t xml:space="preserve"> BREN1 13</t>
  </si>
  <si>
    <t>1KW=</t>
  </si>
  <si>
    <t>CLASSIFICACIO VEHICLE EURO :</t>
  </si>
  <si>
    <t>EURO:</t>
  </si>
  <si>
    <t>combustible:</t>
  </si>
  <si>
    <t>TGA480</t>
  </si>
  <si>
    <t>MATRICULA:</t>
  </si>
  <si>
    <t>7322DTS</t>
  </si>
  <si>
    <t>Kilometres:</t>
  </si>
  <si>
    <t>VALORS MESURATS:</t>
  </si>
  <si>
    <t>RPM:</t>
  </si>
  <si>
    <t>unitats:</t>
  </si>
  <si>
    <t>%</t>
  </si>
  <si>
    <t>ppm</t>
  </si>
  <si>
    <t>no té</t>
  </si>
  <si>
    <t>db</t>
  </si>
  <si>
    <t>OPACITAT:</t>
  </si>
  <si>
    <t>(&gt;1500r.p.m)</t>
  </si>
  <si>
    <t>VEHICLE:</t>
  </si>
  <si>
    <t>BMAN4</t>
  </si>
  <si>
    <t>scania</t>
  </si>
  <si>
    <t>144l</t>
  </si>
  <si>
    <t>6601bft</t>
  </si>
  <si>
    <t>Numeroº:</t>
  </si>
  <si>
    <t>DATA:</t>
  </si>
  <si>
    <t>VEHICLES QUE UTILITZEN BIODIESEL PROVA FETA A 500rpm:</t>
  </si>
  <si>
    <t>Vehicle n:</t>
  </si>
  <si>
    <t>1000 rpm:</t>
  </si>
  <si>
    <t>VEHICLES QUE UTILITZEN BIODIESEL PROVA FETA A 1500rpm:</t>
  </si>
  <si>
    <t>Opacitat</t>
  </si>
  <si>
    <t>BSCAN3 9</t>
  </si>
  <si>
    <t>BSCAN6 6</t>
  </si>
  <si>
    <t>0510BVZ</t>
  </si>
  <si>
    <t>diesel</t>
  </si>
  <si>
    <t>3666cmf</t>
  </si>
  <si>
    <t>122l</t>
  </si>
  <si>
    <t>BSCAN9 14</t>
  </si>
  <si>
    <t>6781DSX</t>
  </si>
  <si>
    <t>RENNAULT</t>
  </si>
  <si>
    <t>440DXI</t>
  </si>
  <si>
    <t>0510BXZ</t>
  </si>
  <si>
    <t xml:space="preserve">SCAN3 </t>
  </si>
  <si>
    <t xml:space="preserve">REN1 </t>
  </si>
  <si>
    <t>BMAN1 (4)</t>
  </si>
  <si>
    <t>BMAN2 (15)</t>
  </si>
  <si>
    <t>BMAN3 (12)</t>
  </si>
  <si>
    <t>BMAN4 (5)</t>
  </si>
  <si>
    <t>BMAN5 (2)</t>
  </si>
  <si>
    <t>BSCAN1 (10)</t>
  </si>
  <si>
    <t>BSCAN2 (3)</t>
  </si>
  <si>
    <t>BSCAN3 (9)</t>
  </si>
  <si>
    <t>BSCAN4 (7)</t>
  </si>
  <si>
    <t>BSCAN5 (8)</t>
  </si>
  <si>
    <t>BSCAN6 (6)</t>
  </si>
  <si>
    <t>BSCAN7 (1)</t>
  </si>
  <si>
    <t>BSCAN8 (11)</t>
  </si>
  <si>
    <t>BSCAN9 (14)</t>
  </si>
  <si>
    <t>BREN1 (13)</t>
  </si>
  <si>
    <t>Opacitat:</t>
  </si>
  <si>
    <t>BMAN4  (5)</t>
  </si>
  <si>
    <t>MAN1 -1</t>
  </si>
  <si>
    <t>MAN2 -7</t>
  </si>
  <si>
    <t>MAN3 -8</t>
  </si>
  <si>
    <t>MAN5 -9</t>
  </si>
  <si>
    <t>SCAN4 -3</t>
  </si>
  <si>
    <t>SCAN5 -4</t>
  </si>
  <si>
    <t>SCAN6 -11</t>
  </si>
  <si>
    <t>SCAN7 -12</t>
  </si>
  <si>
    <t xml:space="preserve">SCAN8 </t>
  </si>
  <si>
    <t>1000rpm:</t>
  </si>
  <si>
    <t>*</t>
  </si>
  <si>
    <t>1500rpm:</t>
  </si>
  <si>
    <t>UNITATS:</t>
  </si>
  <si>
    <t>% EN VOL</t>
  </si>
  <si>
    <t>NO TÈ</t>
  </si>
  <si>
    <t xml:space="preserve">              db</t>
  </si>
  <si>
    <t xml:space="preserve">             m-1</t>
  </si>
  <si>
    <t>(&gt;1500rpm)</t>
  </si>
  <si>
    <t xml:space="preserve">BMAN1 </t>
  </si>
  <si>
    <t xml:space="preserve">BMAN2 </t>
  </si>
  <si>
    <t xml:space="preserve">BMAN3 </t>
  </si>
  <si>
    <t xml:space="preserve">BMAN4 </t>
  </si>
  <si>
    <t xml:space="preserve">BMAN5 </t>
  </si>
  <si>
    <t xml:space="preserve">BSCAN1 </t>
  </si>
  <si>
    <t xml:space="preserve">BSCAN2 </t>
  </si>
  <si>
    <t xml:space="preserve">BSCAN3 </t>
  </si>
  <si>
    <t xml:space="preserve">BSCAN4 </t>
  </si>
  <si>
    <t xml:space="preserve">BSCAN5 </t>
  </si>
  <si>
    <t xml:space="preserve">BSCAN6 </t>
  </si>
  <si>
    <t xml:space="preserve">BSCAN7 </t>
  </si>
  <si>
    <t xml:space="preserve">BSCAN8 </t>
  </si>
  <si>
    <t xml:space="preserve">BSCAN9 </t>
  </si>
  <si>
    <t xml:space="preserve">BREN1 </t>
  </si>
  <si>
    <t xml:space="preserve">MAN1 </t>
  </si>
  <si>
    <t>MAN2</t>
  </si>
  <si>
    <t xml:space="preserve">MAN3 </t>
  </si>
  <si>
    <t xml:space="preserve">MAN5 </t>
  </si>
  <si>
    <t xml:space="preserve">SCAN4 </t>
  </si>
  <si>
    <t xml:space="preserve">SCAN5 </t>
  </si>
  <si>
    <t xml:space="preserve">SCAN6 </t>
  </si>
  <si>
    <t xml:space="preserve">SCAN7 </t>
  </si>
  <si>
    <t xml:space="preserve">BMAN4* </t>
  </si>
  <si>
    <t>BSCAN1*</t>
  </si>
  <si>
    <t>BSCAN2*</t>
  </si>
  <si>
    <t xml:space="preserve">BSCAN9* </t>
  </si>
  <si>
    <t xml:space="preserve">BMAN4*  </t>
  </si>
  <si>
    <t xml:space="preserve">BSCAN1* </t>
  </si>
  <si>
    <t xml:space="preserve">BSCAN2* </t>
  </si>
  <si>
    <t>Mitjana:</t>
  </si>
  <si>
    <t>Mitj Diesel</t>
  </si>
  <si>
    <t>Mitj Bio-die</t>
  </si>
  <si>
    <t>Diferencia</t>
  </si>
  <si>
    <t>opacitat</t>
  </si>
  <si>
    <t>vehicle</t>
  </si>
  <si>
    <t>Vehicle:</t>
  </si>
  <si>
    <t>L</t>
  </si>
  <si>
    <t xml:space="preserve">rpm mes </t>
  </si>
  <si>
    <t xml:space="preserve">opacitat </t>
  </si>
  <si>
    <t>valors a 1500</t>
  </si>
  <si>
    <t xml:space="preserve">Comparacio </t>
  </si>
  <si>
    <t>CO a 1500rpm</t>
  </si>
  <si>
    <t xml:space="preserve">Comparació CO2 </t>
  </si>
  <si>
    <t>comparació de O2</t>
  </si>
  <si>
    <t>Comparacio de HC</t>
  </si>
  <si>
    <t>comparacio Lambda</t>
  </si>
  <si>
    <t>coparació decibels</t>
  </si>
  <si>
    <t>comparació opacitat</t>
  </si>
  <si>
    <t>GASOIL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</si>
</sst>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Hoja2!$B$32:$B$46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Hoja2!$M$32:$M$46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</c:numCache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2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Hoja2!$E$81:$E$95</c:f>
              <c:numCache>
                <c:ptCount val="15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5</c:v>
                </c:pt>
                <c:pt idx="5">
                  <c:v>16</c:v>
                </c:pt>
                <c:pt idx="6">
                  <c:v>14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3</c:v>
                </c:pt>
                <c:pt idx="11">
                  <c:v>3</c:v>
                </c:pt>
                <c:pt idx="12">
                  <c:v>11</c:v>
                </c:pt>
                <c:pt idx="13">
                  <c:v>19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Hoja2!$P$81:$P$95</c:f>
              <c:numCache>
                <c:ptCount val="15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Soroll en db a 1500rpm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Hoja2!$G$81:$G$95</c:f>
              <c:numCache>
                <c:ptCount val="15"/>
                <c:pt idx="0">
                  <c:v>89.4</c:v>
                </c:pt>
                <c:pt idx="1">
                  <c:v>88.1</c:v>
                </c:pt>
                <c:pt idx="2">
                  <c:v>90.8</c:v>
                </c:pt>
                <c:pt idx="3">
                  <c:v>88</c:v>
                </c:pt>
                <c:pt idx="4">
                  <c:v>90.9</c:v>
                </c:pt>
                <c:pt idx="5">
                  <c:v>89.6</c:v>
                </c:pt>
                <c:pt idx="6">
                  <c:v>86.4</c:v>
                </c:pt>
                <c:pt idx="7">
                  <c:v>85.4</c:v>
                </c:pt>
                <c:pt idx="8">
                  <c:v>90</c:v>
                </c:pt>
                <c:pt idx="9">
                  <c:v>90.3</c:v>
                </c:pt>
                <c:pt idx="10">
                  <c:v>91.4</c:v>
                </c:pt>
                <c:pt idx="11">
                  <c:v>91</c:v>
                </c:pt>
                <c:pt idx="12">
                  <c:v>87.2</c:v>
                </c:pt>
                <c:pt idx="13">
                  <c:v>88.1</c:v>
                </c:pt>
                <c:pt idx="14">
                  <c:v>88.6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Hoja2!$R$81:$R$95</c:f>
              <c:numCache>
                <c:ptCount val="15"/>
                <c:pt idx="0">
                  <c:v>87.5</c:v>
                </c:pt>
                <c:pt idx="1">
                  <c:v>87.5</c:v>
                </c:pt>
                <c:pt idx="2">
                  <c:v>89.1</c:v>
                </c:pt>
                <c:pt idx="3">
                  <c:v>88.4</c:v>
                </c:pt>
                <c:pt idx="4">
                  <c:v>90.3</c:v>
                </c:pt>
                <c:pt idx="5">
                  <c:v>90.6</c:v>
                </c:pt>
                <c:pt idx="6">
                  <c:v>92.5</c:v>
                </c:pt>
                <c:pt idx="7">
                  <c:v>90.8</c:v>
                </c:pt>
                <c:pt idx="8">
                  <c:v>88</c:v>
                </c:pt>
                <c:pt idx="9">
                  <c:v>90.5</c:v>
                </c:pt>
                <c:pt idx="10">
                  <c:v>88.7</c:v>
                </c:pt>
                <c:pt idx="11">
                  <c:v>90.6</c:v>
                </c:pt>
                <c:pt idx="12">
                  <c:v>90.7</c:v>
                </c:pt>
                <c:pt idx="13">
                  <c:v>90.6</c:v>
                </c:pt>
                <c:pt idx="14">
                  <c:v>89.3</c:v>
                </c:pt>
              </c:numCache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1500 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Hoja2!$B$81:$B$95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Hoja2!$M$81:$M$95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en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Hoja2!$C$81:$C$95</c:f>
              <c:numCache>
                <c:ptCount val="15"/>
                <c:pt idx="0">
                  <c:v>3.2</c:v>
                </c:pt>
                <c:pt idx="1">
                  <c:v>3</c:v>
                </c:pt>
                <c:pt idx="2">
                  <c:v>2.9</c:v>
                </c:pt>
                <c:pt idx="3">
                  <c:v>2</c:v>
                </c:pt>
                <c:pt idx="4">
                  <c:v>2.5</c:v>
                </c:pt>
                <c:pt idx="5">
                  <c:v>2</c:v>
                </c:pt>
                <c:pt idx="6">
                  <c:v>1.8</c:v>
                </c:pt>
                <c:pt idx="7">
                  <c:v>2.2</c:v>
                </c:pt>
                <c:pt idx="8">
                  <c:v>2.9</c:v>
                </c:pt>
                <c:pt idx="9">
                  <c:v>3.1</c:v>
                </c:pt>
                <c:pt idx="10">
                  <c:v>3</c:v>
                </c:pt>
                <c:pt idx="11">
                  <c:v>2.6</c:v>
                </c:pt>
                <c:pt idx="12">
                  <c:v>2.1</c:v>
                </c:pt>
                <c:pt idx="13">
                  <c:v>2.4</c:v>
                </c:pt>
                <c:pt idx="14">
                  <c:v>2.4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Hoja2!$N$81:$N$95</c:f>
              <c:numCache>
                <c:ptCount val="15"/>
                <c:pt idx="0">
                  <c:v>2.1</c:v>
                </c:pt>
                <c:pt idx="1">
                  <c:v>2.4</c:v>
                </c:pt>
                <c:pt idx="2">
                  <c:v>2.4</c:v>
                </c:pt>
                <c:pt idx="3">
                  <c:v>2.1</c:v>
                </c:pt>
                <c:pt idx="4">
                  <c:v>2.8</c:v>
                </c:pt>
                <c:pt idx="5">
                  <c:v>2.2</c:v>
                </c:pt>
                <c:pt idx="6">
                  <c:v>1.8</c:v>
                </c:pt>
                <c:pt idx="7">
                  <c:v>2.4</c:v>
                </c:pt>
                <c:pt idx="8">
                  <c:v>2.7</c:v>
                </c:pt>
                <c:pt idx="9">
                  <c:v>2.5</c:v>
                </c:pt>
                <c:pt idx="10">
                  <c:v>2.4</c:v>
                </c:pt>
                <c:pt idx="11">
                  <c:v>2.9</c:v>
                </c:pt>
                <c:pt idx="12">
                  <c:v>2.6</c:v>
                </c:pt>
                <c:pt idx="13">
                  <c:v>2.6</c:v>
                </c:pt>
                <c:pt idx="14">
                  <c:v>2.2</c:v>
                </c:pt>
              </c:numCache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Opacitat fums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Hoja2!$H$81:$H$95</c:f>
              <c:numCache>
                <c:ptCount val="15"/>
                <c:pt idx="0">
                  <c:v>0.11</c:v>
                </c:pt>
                <c:pt idx="1">
                  <c:v>0.15</c:v>
                </c:pt>
                <c:pt idx="2">
                  <c:v>0.11</c:v>
                </c:pt>
                <c:pt idx="3">
                  <c:v>0.43</c:v>
                </c:pt>
                <c:pt idx="4">
                  <c:v>0.12</c:v>
                </c:pt>
                <c:pt idx="5">
                  <c:v>0.26</c:v>
                </c:pt>
                <c:pt idx="6">
                  <c:v>0.58</c:v>
                </c:pt>
                <c:pt idx="7">
                  <c:v>0.37</c:v>
                </c:pt>
                <c:pt idx="8">
                  <c:v>0.43</c:v>
                </c:pt>
                <c:pt idx="9">
                  <c:v>0.62</c:v>
                </c:pt>
                <c:pt idx="10">
                  <c:v>0.33</c:v>
                </c:pt>
                <c:pt idx="11">
                  <c:v>0.26</c:v>
                </c:pt>
                <c:pt idx="12">
                  <c:v>0.84</c:v>
                </c:pt>
                <c:pt idx="13">
                  <c:v>2</c:v>
                </c:pt>
                <c:pt idx="14">
                  <c:v>0.2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Hoja2!$S$81:$S$95</c:f>
              <c:numCache>
                <c:ptCount val="15"/>
                <c:pt idx="0">
                  <c:v>0.12</c:v>
                </c:pt>
                <c:pt idx="1">
                  <c:v>0.02</c:v>
                </c:pt>
                <c:pt idx="2">
                  <c:v>0.1</c:v>
                </c:pt>
                <c:pt idx="3">
                  <c:v>0.08</c:v>
                </c:pt>
                <c:pt idx="4">
                  <c:v>0.37</c:v>
                </c:pt>
                <c:pt idx="5">
                  <c:v>0.26</c:v>
                </c:pt>
                <c:pt idx="6">
                  <c:v>0.73</c:v>
                </c:pt>
                <c:pt idx="7">
                  <c:v>0.57</c:v>
                </c:pt>
                <c:pt idx="8">
                  <c:v>0.32</c:v>
                </c:pt>
                <c:pt idx="9">
                  <c:v>0.26</c:v>
                </c:pt>
                <c:pt idx="10">
                  <c:v>0.27</c:v>
                </c:pt>
                <c:pt idx="11">
                  <c:v>0.63</c:v>
                </c:pt>
                <c:pt idx="12">
                  <c:v>0.22</c:v>
                </c:pt>
                <c:pt idx="13">
                  <c:v>0.13</c:v>
                </c:pt>
                <c:pt idx="14">
                  <c:v>0.09</c:v>
                </c:pt>
              </c:numCache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7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Hoja3!$B$19</c:f>
              <c:strCache>
                <c:ptCount val="1"/>
                <c:pt idx="0">
                  <c:v>CO a 1500rpm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Hoja3!$A$20:$A$37</c:f>
              <c:strCache>
                <c:ptCount val="18"/>
                <c:pt idx="0">
                  <c:v>BSCAN1* </c:v>
                </c:pt>
                <c:pt idx="1">
                  <c:v>BSCAN1 </c:v>
                </c:pt>
                <c:pt idx="2">
                  <c:v>BSCAN2* </c:v>
                </c:pt>
                <c:pt idx="3">
                  <c:v>BSCAN2 </c:v>
                </c:pt>
                <c:pt idx="4">
                  <c:v>SCAN3 </c:v>
                </c:pt>
                <c:pt idx="5">
                  <c:v>BSCAN3 </c:v>
                </c:pt>
                <c:pt idx="6">
                  <c:v>SCAN4 </c:v>
                </c:pt>
                <c:pt idx="7">
                  <c:v>SCAN5 </c:v>
                </c:pt>
                <c:pt idx="8">
                  <c:v>SCAN6 </c:v>
                </c:pt>
                <c:pt idx="9">
                  <c:v>SCAN7 </c:v>
                </c:pt>
                <c:pt idx="10">
                  <c:v>SCAN8 </c:v>
                </c:pt>
                <c:pt idx="11">
                  <c:v>BSCAN4 </c:v>
                </c:pt>
                <c:pt idx="12">
                  <c:v>BSCAN5 </c:v>
                </c:pt>
                <c:pt idx="13">
                  <c:v>BSCAN6 </c:v>
                </c:pt>
                <c:pt idx="14">
                  <c:v>BSCAN7 </c:v>
                </c:pt>
                <c:pt idx="15">
                  <c:v>BSCAN8 </c:v>
                </c:pt>
                <c:pt idx="16">
                  <c:v>BSCAN9* </c:v>
                </c:pt>
                <c:pt idx="17">
                  <c:v>BSCAN9 </c:v>
                </c:pt>
              </c:strCache>
            </c:strRef>
          </c:cat>
          <c:val>
            <c:numRef>
              <c:f>Hoja3!$B$20:$B$37</c:f>
              <c:numCach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Hoja2!$C$32:$C$46</c:f>
              <c:numCache>
                <c:ptCount val="15"/>
                <c:pt idx="0">
                  <c:v>1.7</c:v>
                </c:pt>
                <c:pt idx="1">
                  <c:v>1.8</c:v>
                </c:pt>
                <c:pt idx="2">
                  <c:v>1.7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1.5</c:v>
                </c:pt>
                <c:pt idx="12">
                  <c:v>1.4</c:v>
                </c:pt>
                <c:pt idx="13">
                  <c:v>1.7</c:v>
                </c:pt>
                <c:pt idx="14">
                  <c:v>1.7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Hoja2!$N$32:$N$46</c:f>
              <c:numCache>
                <c:ptCount val="15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1.4</c:v>
                </c:pt>
                <c:pt idx="4">
                  <c:v>1.7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1.8</c:v>
                </c:pt>
                <c:pt idx="9">
                  <c:v>1.7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1.7</c:v>
                </c:pt>
                <c:pt idx="14">
                  <c:v>2</c:v>
                </c:pt>
              </c:numCache>
            </c:numRef>
          </c:val>
        </c:ser>
        <c:axId val="1263073"/>
        <c:axId val="11367658"/>
      </c:bar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3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Hoja2!$E$32:$E$46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Hoja2!$P$32:$P$46</c:f>
              <c:numCach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Hoja2!$G$32:$G$46</c:f>
              <c:numCache>
                <c:ptCount val="15"/>
                <c:pt idx="0">
                  <c:v>83.3</c:v>
                </c:pt>
                <c:pt idx="1">
                  <c:v>80.3</c:v>
                </c:pt>
                <c:pt idx="2">
                  <c:v>80.6</c:v>
                </c:pt>
                <c:pt idx="3">
                  <c:v>78</c:v>
                </c:pt>
                <c:pt idx="4">
                  <c:v>80.2</c:v>
                </c:pt>
                <c:pt idx="5">
                  <c:v>80.3</c:v>
                </c:pt>
                <c:pt idx="6">
                  <c:v>78.4</c:v>
                </c:pt>
                <c:pt idx="7">
                  <c:v>79</c:v>
                </c:pt>
                <c:pt idx="8">
                  <c:v>82.3</c:v>
                </c:pt>
                <c:pt idx="9">
                  <c:v>82.1</c:v>
                </c:pt>
                <c:pt idx="10">
                  <c:v>81.5</c:v>
                </c:pt>
                <c:pt idx="11">
                  <c:v>80.8</c:v>
                </c:pt>
                <c:pt idx="12">
                  <c:v>77.5</c:v>
                </c:pt>
                <c:pt idx="13">
                  <c:v>76.4</c:v>
                </c:pt>
                <c:pt idx="14">
                  <c:v>81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Hoja2!$R$32:$R$46</c:f>
              <c:numCache>
                <c:ptCount val="15"/>
                <c:pt idx="0">
                  <c:v>80</c:v>
                </c:pt>
                <c:pt idx="1">
                  <c:v>78.1</c:v>
                </c:pt>
                <c:pt idx="2">
                  <c:v>79.3</c:v>
                </c:pt>
                <c:pt idx="3">
                  <c:v>83</c:v>
                </c:pt>
                <c:pt idx="4">
                  <c:v>82.2</c:v>
                </c:pt>
                <c:pt idx="5">
                  <c:v>81.3</c:v>
                </c:pt>
                <c:pt idx="6">
                  <c:v>81.8</c:v>
                </c:pt>
                <c:pt idx="7">
                  <c:v>80.3</c:v>
                </c:pt>
                <c:pt idx="8">
                  <c:v>81.4</c:v>
                </c:pt>
                <c:pt idx="9">
                  <c:v>80.8</c:v>
                </c:pt>
                <c:pt idx="10">
                  <c:v>80</c:v>
                </c:pt>
                <c:pt idx="11">
                  <c:v>81</c:v>
                </c:pt>
                <c:pt idx="12">
                  <c:v>80.8</c:v>
                </c:pt>
                <c:pt idx="13">
                  <c:v>80.1</c:v>
                </c:pt>
                <c:pt idx="14">
                  <c:v>80.3</c:v>
                </c:pt>
              </c:numCache>
            </c:numRef>
          </c:val>
        </c:ser>
        <c:axId val="32632501"/>
        <c:axId val="25257054"/>
      </c:bar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Hoja2!$B$57:$B$71</c:f>
              <c:numCache>
                <c:ptCount val="15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Hoja2!$M$57:$M$71</c:f>
              <c:numCache>
                <c:ptCount val="15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0.02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Hoja2!$C$57:$C$71</c:f>
              <c:numCache>
                <c:ptCount val="15"/>
                <c:pt idx="0">
                  <c:v>2.4</c:v>
                </c:pt>
                <c:pt idx="1">
                  <c:v>2.6</c:v>
                </c:pt>
                <c:pt idx="2">
                  <c:v>2.4</c:v>
                </c:pt>
                <c:pt idx="3">
                  <c:v>1.5</c:v>
                </c:pt>
                <c:pt idx="4">
                  <c:v>2.1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2.1</c:v>
                </c:pt>
                <c:pt idx="9">
                  <c:v>2.8</c:v>
                </c:pt>
                <c:pt idx="10">
                  <c:v>2.6</c:v>
                </c:pt>
                <c:pt idx="11">
                  <c:v>2.3</c:v>
                </c:pt>
                <c:pt idx="12">
                  <c:v>1.7</c:v>
                </c:pt>
                <c:pt idx="13">
                  <c:v>2.2</c:v>
                </c:pt>
                <c:pt idx="14">
                  <c:v>2.2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Hoja2!$N$57:$N$71</c:f>
              <c:numCache>
                <c:ptCount val="15"/>
                <c:pt idx="0">
                  <c:v>1.6</c:v>
                </c:pt>
                <c:pt idx="1">
                  <c:v>1.6</c:v>
                </c:pt>
                <c:pt idx="2">
                  <c:v>2.1</c:v>
                </c:pt>
                <c:pt idx="3">
                  <c:v>1.8</c:v>
                </c:pt>
                <c:pt idx="4">
                  <c:v>2.4</c:v>
                </c:pt>
                <c:pt idx="5">
                  <c:v>1.9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2.1</c:v>
                </c:pt>
                <c:pt idx="10">
                  <c:v>2.1</c:v>
                </c:pt>
                <c:pt idx="11">
                  <c:v>1.8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</c:numCache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CO2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Hoja2!$E$57:$E$71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  <c:pt idx="5">
                  <c:v>14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9</c:v>
                </c:pt>
                <c:pt idx="13">
                  <c:v>13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Hoja2!$P$57:$P$71</c:f>
              <c:numCache>
                <c:ptCount val="15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7</c:v>
                </c:pt>
                <c:pt idx="14">
                  <c:v>2</c:v>
                </c:pt>
              </c:numCache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0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Hoja2!$G$57:$G$71</c:f>
              <c:numCache>
                <c:ptCount val="15"/>
                <c:pt idx="0">
                  <c:v>86.8</c:v>
                </c:pt>
                <c:pt idx="1">
                  <c:v>84.2</c:v>
                </c:pt>
                <c:pt idx="2">
                  <c:v>85.1</c:v>
                </c:pt>
                <c:pt idx="3">
                  <c:v>82.1</c:v>
                </c:pt>
                <c:pt idx="4">
                  <c:v>84.7</c:v>
                </c:pt>
                <c:pt idx="5">
                  <c:v>84.3</c:v>
                </c:pt>
                <c:pt idx="6">
                  <c:v>84.2</c:v>
                </c:pt>
                <c:pt idx="7">
                  <c:v>82</c:v>
                </c:pt>
                <c:pt idx="8">
                  <c:v>86.1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83.1</c:v>
                </c:pt>
                <c:pt idx="13">
                  <c:v>85.1</c:v>
                </c:pt>
                <c:pt idx="14">
                  <c:v>86.8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Hoja2!$R$57:$R$71</c:f>
              <c:numCache>
                <c:ptCount val="15"/>
                <c:pt idx="0">
                  <c:v>83.6</c:v>
                </c:pt>
                <c:pt idx="1">
                  <c:v>88.4</c:v>
                </c:pt>
                <c:pt idx="2">
                  <c:v>83.4</c:v>
                </c:pt>
                <c:pt idx="3">
                  <c:v>86</c:v>
                </c:pt>
                <c:pt idx="4">
                  <c:v>85.4</c:v>
                </c:pt>
                <c:pt idx="5">
                  <c:v>85.3</c:v>
                </c:pt>
                <c:pt idx="6">
                  <c:v>89.6</c:v>
                </c:pt>
                <c:pt idx="7">
                  <c:v>84.6</c:v>
                </c:pt>
                <c:pt idx="8">
                  <c:v>83.3</c:v>
                </c:pt>
                <c:pt idx="9">
                  <c:v>86.3</c:v>
                </c:pt>
                <c:pt idx="10">
                  <c:v>84.6</c:v>
                </c:pt>
                <c:pt idx="11">
                  <c:v>81</c:v>
                </c:pt>
                <c:pt idx="12">
                  <c:v>86.5</c:v>
                </c:pt>
                <c:pt idx="13">
                  <c:v>85.3</c:v>
                </c:pt>
                <c:pt idx="14">
                  <c:v>84.8</c:v>
                </c:pt>
              </c:numCache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10"/>
  <sheetViews>
    <sheetView workbookViewId="0" topLeftCell="V78">
      <selection activeCell="Z93" sqref="Z93:AG110"/>
    </sheetView>
  </sheetViews>
  <sheetFormatPr defaultColWidth="11.421875" defaultRowHeight="12.75"/>
  <sheetData>
    <row r="3" spans="11:28" ht="12.75">
      <c r="K3" t="s">
        <v>52</v>
      </c>
      <c r="N3">
        <v>2</v>
      </c>
      <c r="O3" t="s">
        <v>54</v>
      </c>
      <c r="P3" t="s">
        <v>83</v>
      </c>
      <c r="Q3" t="s">
        <v>52</v>
      </c>
      <c r="S3" t="s">
        <v>53</v>
      </c>
      <c r="T3">
        <v>3</v>
      </c>
      <c r="U3" t="s">
        <v>54</v>
      </c>
      <c r="V3" t="s">
        <v>6</v>
      </c>
      <c r="X3" t="s">
        <v>52</v>
      </c>
      <c r="AA3">
        <v>2</v>
      </c>
      <c r="AB3" t="s">
        <v>54</v>
      </c>
    </row>
    <row r="4" spans="1:29" ht="12.75">
      <c r="A4" t="s">
        <v>8</v>
      </c>
      <c r="K4" t="s">
        <v>9</v>
      </c>
      <c r="L4" t="s">
        <v>20</v>
      </c>
      <c r="M4" t="s">
        <v>10</v>
      </c>
      <c r="N4">
        <v>420</v>
      </c>
      <c r="O4" t="s">
        <v>56</v>
      </c>
      <c r="P4" t="s">
        <v>82</v>
      </c>
      <c r="Q4" t="s">
        <v>9</v>
      </c>
      <c r="R4" t="s">
        <v>18</v>
      </c>
      <c r="S4" t="s">
        <v>55</v>
      </c>
      <c r="U4" t="s">
        <v>56</v>
      </c>
      <c r="V4" t="s">
        <v>57</v>
      </c>
      <c r="X4" t="s">
        <v>9</v>
      </c>
      <c r="Y4" t="s">
        <v>70</v>
      </c>
      <c r="Z4" t="s">
        <v>10</v>
      </c>
      <c r="AA4" t="s">
        <v>71</v>
      </c>
      <c r="AB4" t="s">
        <v>56</v>
      </c>
      <c r="AC4" t="s">
        <v>72</v>
      </c>
    </row>
    <row r="5" spans="11:29" ht="12.75">
      <c r="K5" t="s">
        <v>7</v>
      </c>
      <c r="L5">
        <v>10</v>
      </c>
      <c r="M5" t="s">
        <v>42</v>
      </c>
      <c r="O5" t="s">
        <v>58</v>
      </c>
      <c r="P5">
        <v>911000</v>
      </c>
      <c r="Q5" t="s">
        <v>68</v>
      </c>
      <c r="R5">
        <v>5</v>
      </c>
      <c r="S5" t="s">
        <v>69</v>
      </c>
      <c r="U5" t="s">
        <v>58</v>
      </c>
      <c r="V5">
        <v>350000</v>
      </c>
      <c r="X5" t="s">
        <v>73</v>
      </c>
      <c r="Y5">
        <v>3</v>
      </c>
      <c r="AA5">
        <v>460</v>
      </c>
      <c r="AB5" t="s">
        <v>58</v>
      </c>
      <c r="AC5">
        <v>1052000</v>
      </c>
    </row>
    <row r="6" spans="11:29" ht="12.75">
      <c r="K6" t="s">
        <v>59</v>
      </c>
      <c r="O6" t="s">
        <v>74</v>
      </c>
      <c r="P6" s="12">
        <v>39501</v>
      </c>
      <c r="Q6" t="s">
        <v>59</v>
      </c>
      <c r="V6" s="12">
        <v>39501</v>
      </c>
      <c r="X6" t="s">
        <v>59</v>
      </c>
      <c r="AB6" t="s">
        <v>74</v>
      </c>
      <c r="AC6" s="12">
        <v>39501</v>
      </c>
    </row>
    <row r="7" spans="1:28" ht="12.75">
      <c r="A7" t="s">
        <v>7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K7" t="s">
        <v>60</v>
      </c>
      <c r="L7">
        <v>500</v>
      </c>
      <c r="M7">
        <v>1000</v>
      </c>
      <c r="N7">
        <v>1500</v>
      </c>
      <c r="O7" t="s">
        <v>61</v>
      </c>
      <c r="Q7" t="s">
        <v>60</v>
      </c>
      <c r="R7">
        <v>500</v>
      </c>
      <c r="S7">
        <v>1000</v>
      </c>
      <c r="T7">
        <v>1500</v>
      </c>
      <c r="U7" t="s">
        <v>61</v>
      </c>
      <c r="X7" t="s">
        <v>60</v>
      </c>
      <c r="Y7">
        <v>500</v>
      </c>
      <c r="Z7">
        <v>1000</v>
      </c>
      <c r="AA7">
        <v>1500</v>
      </c>
      <c r="AB7" t="s">
        <v>61</v>
      </c>
    </row>
    <row r="8" spans="1:28" ht="12.75">
      <c r="A8" t="s">
        <v>110</v>
      </c>
      <c r="B8" t="s">
        <v>18</v>
      </c>
      <c r="C8" t="s">
        <v>19</v>
      </c>
      <c r="D8">
        <v>12816</v>
      </c>
      <c r="E8">
        <v>480</v>
      </c>
      <c r="F8">
        <v>4</v>
      </c>
      <c r="G8">
        <v>134000</v>
      </c>
      <c r="H8" s="1">
        <f aca="true" t="shared" si="0" ref="H8:H21">E8/1.36</f>
        <v>352.94117647058823</v>
      </c>
      <c r="I8" s="1"/>
      <c r="K8" t="s">
        <v>0</v>
      </c>
      <c r="L8">
        <v>0.01</v>
      </c>
      <c r="M8">
        <v>0.01</v>
      </c>
      <c r="N8">
        <v>0.02</v>
      </c>
      <c r="O8" t="s">
        <v>62</v>
      </c>
      <c r="Q8" t="s">
        <v>0</v>
      </c>
      <c r="R8">
        <v>0</v>
      </c>
      <c r="S8">
        <v>0</v>
      </c>
      <c r="T8">
        <v>0.1</v>
      </c>
      <c r="U8" t="s">
        <v>62</v>
      </c>
      <c r="X8" t="s">
        <v>0</v>
      </c>
      <c r="Y8">
        <v>0.01</v>
      </c>
      <c r="Z8">
        <v>0.02</v>
      </c>
      <c r="AA8">
        <v>0.02</v>
      </c>
      <c r="AB8" t="s">
        <v>62</v>
      </c>
    </row>
    <row r="9" spans="1:28" ht="12.75">
      <c r="A9" t="s">
        <v>111</v>
      </c>
      <c r="B9" t="s">
        <v>18</v>
      </c>
      <c r="C9" t="s">
        <v>19</v>
      </c>
      <c r="D9">
        <v>12816</v>
      </c>
      <c r="E9">
        <v>480</v>
      </c>
      <c r="F9">
        <v>4</v>
      </c>
      <c r="G9">
        <v>144000</v>
      </c>
      <c r="H9" s="1">
        <f t="shared" si="0"/>
        <v>352.94117647058823</v>
      </c>
      <c r="I9" s="1"/>
      <c r="K9" t="s">
        <v>1</v>
      </c>
      <c r="L9">
        <v>1.4</v>
      </c>
      <c r="M9">
        <v>1.6</v>
      </c>
      <c r="N9">
        <v>2</v>
      </c>
      <c r="O9" t="s">
        <v>62</v>
      </c>
      <c r="Q9" t="s">
        <v>1</v>
      </c>
      <c r="R9">
        <v>1.2</v>
      </c>
      <c r="S9">
        <v>1.5</v>
      </c>
      <c r="T9">
        <v>2</v>
      </c>
      <c r="U9" t="s">
        <v>62</v>
      </c>
      <c r="X9" t="s">
        <v>1</v>
      </c>
      <c r="Y9">
        <v>1.3</v>
      </c>
      <c r="Z9">
        <v>1.7</v>
      </c>
      <c r="AA9">
        <v>1.8</v>
      </c>
      <c r="AB9" t="s">
        <v>62</v>
      </c>
    </row>
    <row r="10" spans="1:28" ht="12.75">
      <c r="A10" t="s">
        <v>112</v>
      </c>
      <c r="B10" t="s">
        <v>18</v>
      </c>
      <c r="C10" t="s">
        <v>19</v>
      </c>
      <c r="D10">
        <v>12816</v>
      </c>
      <c r="E10">
        <v>480</v>
      </c>
      <c r="F10">
        <v>3</v>
      </c>
      <c r="G10">
        <v>336000</v>
      </c>
      <c r="H10" s="1">
        <f t="shared" si="0"/>
        <v>352.94117647058823</v>
      </c>
      <c r="I10" s="1"/>
      <c r="K10" t="s">
        <v>2</v>
      </c>
      <c r="L10">
        <v>19.1</v>
      </c>
      <c r="M10">
        <v>18.4</v>
      </c>
      <c r="N10">
        <v>18.2</v>
      </c>
      <c r="O10" t="s">
        <v>62</v>
      </c>
      <c r="Q10" t="s">
        <v>2</v>
      </c>
      <c r="R10">
        <v>19.3</v>
      </c>
      <c r="S10">
        <v>18.9</v>
      </c>
      <c r="T10">
        <v>18.3</v>
      </c>
      <c r="U10" t="s">
        <v>62</v>
      </c>
      <c r="X10" t="s">
        <v>2</v>
      </c>
      <c r="Y10">
        <v>19.1</v>
      </c>
      <c r="Z10">
        <v>18.7</v>
      </c>
      <c r="AA10">
        <v>18.3</v>
      </c>
      <c r="AB10" t="s">
        <v>62</v>
      </c>
    </row>
    <row r="11" spans="1:28" ht="12.75">
      <c r="A11" s="13" t="s">
        <v>109</v>
      </c>
      <c r="B11" s="13" t="s">
        <v>18</v>
      </c>
      <c r="C11" s="13" t="s">
        <v>19</v>
      </c>
      <c r="D11" s="13">
        <v>12816</v>
      </c>
      <c r="E11" s="13">
        <v>480</v>
      </c>
      <c r="F11" s="13">
        <v>3</v>
      </c>
      <c r="G11" s="13">
        <v>350000</v>
      </c>
      <c r="H11" s="14">
        <f t="shared" si="0"/>
        <v>352.94117647058823</v>
      </c>
      <c r="I11" s="14"/>
      <c r="J11" s="14"/>
      <c r="K11" t="s">
        <v>3</v>
      </c>
      <c r="L11">
        <v>10</v>
      </c>
      <c r="M11">
        <v>14</v>
      </c>
      <c r="N11">
        <v>16</v>
      </c>
      <c r="O11" t="s">
        <v>63</v>
      </c>
      <c r="Q11" t="s">
        <v>3</v>
      </c>
      <c r="R11">
        <v>8</v>
      </c>
      <c r="S11">
        <v>12</v>
      </c>
      <c r="T11">
        <v>12</v>
      </c>
      <c r="U11" t="s">
        <v>63</v>
      </c>
      <c r="X11" t="s">
        <v>3</v>
      </c>
      <c r="Y11">
        <v>7</v>
      </c>
      <c r="Z11">
        <v>12</v>
      </c>
      <c r="AA11">
        <v>14</v>
      </c>
      <c r="AB11" t="s">
        <v>63</v>
      </c>
    </row>
    <row r="12" spans="1:28" ht="12.75">
      <c r="A12" t="s">
        <v>113</v>
      </c>
      <c r="B12" t="s">
        <v>18</v>
      </c>
      <c r="C12" t="s">
        <v>22</v>
      </c>
      <c r="D12">
        <v>10518</v>
      </c>
      <c r="E12">
        <v>430</v>
      </c>
      <c r="F12">
        <v>3</v>
      </c>
      <c r="G12">
        <v>122000</v>
      </c>
      <c r="H12" s="1">
        <f t="shared" si="0"/>
        <v>316.17647058823525</v>
      </c>
      <c r="I12" s="1"/>
      <c r="K12" t="s">
        <v>4</v>
      </c>
      <c r="L12">
        <v>10</v>
      </c>
      <c r="M12">
        <v>7.88</v>
      </c>
      <c r="N12">
        <v>6.6</v>
      </c>
      <c r="O12" t="s">
        <v>64</v>
      </c>
      <c r="Q12" t="s">
        <v>4</v>
      </c>
      <c r="R12">
        <v>10</v>
      </c>
      <c r="S12">
        <v>10</v>
      </c>
      <c r="T12">
        <v>8</v>
      </c>
      <c r="U12" t="s">
        <v>64</v>
      </c>
      <c r="X12" t="s">
        <v>4</v>
      </c>
      <c r="Z12">
        <v>9.2</v>
      </c>
      <c r="AA12">
        <v>7.8</v>
      </c>
      <c r="AB12" t="s">
        <v>64</v>
      </c>
    </row>
    <row r="13" spans="1:10" ht="12.75">
      <c r="A13" s="13" t="s">
        <v>98</v>
      </c>
      <c r="B13" s="13" t="s">
        <v>20</v>
      </c>
      <c r="C13" s="13" t="s">
        <v>42</v>
      </c>
      <c r="D13" s="13">
        <v>14180</v>
      </c>
      <c r="E13" s="13">
        <v>420</v>
      </c>
      <c r="F13" s="13">
        <v>2</v>
      </c>
      <c r="G13" s="13">
        <v>911000</v>
      </c>
      <c r="H13" s="14">
        <f t="shared" si="0"/>
        <v>308.8235294117647</v>
      </c>
      <c r="I13" s="14">
        <f>H13*D31</f>
        <v>0</v>
      </c>
      <c r="J13" s="14" t="e">
        <f>H13*#REF!</f>
        <v>#REF!</v>
      </c>
    </row>
    <row r="14" spans="1:28" ht="12.75">
      <c r="A14" s="13" t="s">
        <v>99</v>
      </c>
      <c r="B14" s="13" t="s">
        <v>20</v>
      </c>
      <c r="C14" s="13" t="s">
        <v>42</v>
      </c>
      <c r="D14" s="13">
        <v>14180</v>
      </c>
      <c r="E14" s="13">
        <v>460</v>
      </c>
      <c r="F14" s="13">
        <v>2</v>
      </c>
      <c r="G14" s="13">
        <v>1052000</v>
      </c>
      <c r="H14" s="14">
        <f t="shared" si="0"/>
        <v>338.235294117647</v>
      </c>
      <c r="I14" s="14">
        <f>H14*D31</f>
        <v>0</v>
      </c>
      <c r="J14" s="14" t="e">
        <f>H14*#REF!</f>
        <v>#REF!</v>
      </c>
      <c r="K14" t="s">
        <v>5</v>
      </c>
      <c r="L14">
        <v>80.3</v>
      </c>
      <c r="M14">
        <v>84.3</v>
      </c>
      <c r="N14">
        <v>89.6</v>
      </c>
      <c r="O14" t="s">
        <v>65</v>
      </c>
      <c r="Q14" t="s">
        <v>5</v>
      </c>
      <c r="R14">
        <v>78</v>
      </c>
      <c r="S14">
        <v>82.1</v>
      </c>
      <c r="T14">
        <v>88</v>
      </c>
      <c r="U14" t="s">
        <v>65</v>
      </c>
      <c r="X14" t="s">
        <v>5</v>
      </c>
      <c r="Y14">
        <v>78.4</v>
      </c>
      <c r="Z14">
        <v>84.2</v>
      </c>
      <c r="AA14">
        <v>86.4</v>
      </c>
      <c r="AB14" t="s">
        <v>65</v>
      </c>
    </row>
    <row r="15" spans="1:10" ht="12.75">
      <c r="A15" s="13" t="s">
        <v>91</v>
      </c>
      <c r="B15" s="13" t="s">
        <v>20</v>
      </c>
      <c r="C15" s="13" t="s">
        <v>44</v>
      </c>
      <c r="D15" s="13">
        <v>11705</v>
      </c>
      <c r="E15" s="13">
        <v>420</v>
      </c>
      <c r="F15" s="13">
        <v>3</v>
      </c>
      <c r="G15" s="13">
        <v>918000</v>
      </c>
      <c r="H15" s="14">
        <f t="shared" si="0"/>
        <v>308.8235294117647</v>
      </c>
      <c r="I15" s="14" t="e">
        <f>H15*#REF!</f>
        <v>#REF!</v>
      </c>
      <c r="J15" s="14" t="e">
        <f>H15*#REF!</f>
        <v>#REF!</v>
      </c>
    </row>
    <row r="16" spans="1:28" ht="12.75">
      <c r="A16" t="s">
        <v>114</v>
      </c>
      <c r="B16" t="s">
        <v>20</v>
      </c>
      <c r="C16" t="s">
        <v>21</v>
      </c>
      <c r="D16">
        <v>11705</v>
      </c>
      <c r="E16">
        <v>470</v>
      </c>
      <c r="F16">
        <v>3</v>
      </c>
      <c r="G16">
        <v>281000</v>
      </c>
      <c r="H16" s="1">
        <f t="shared" si="0"/>
        <v>345.5882352941176</v>
      </c>
      <c r="I16" s="1"/>
      <c r="K16" t="s">
        <v>66</v>
      </c>
      <c r="M16" t="s">
        <v>67</v>
      </c>
      <c r="N16">
        <v>0.26</v>
      </c>
      <c r="O16" t="s">
        <v>30</v>
      </c>
      <c r="Q16" t="s">
        <v>66</v>
      </c>
      <c r="S16" t="s">
        <v>67</v>
      </c>
      <c r="T16">
        <v>0.43</v>
      </c>
      <c r="U16" t="s">
        <v>30</v>
      </c>
      <c r="X16" t="s">
        <v>66</v>
      </c>
      <c r="Z16" t="s">
        <v>67</v>
      </c>
      <c r="AA16">
        <v>0.58</v>
      </c>
      <c r="AB16" t="s">
        <v>30</v>
      </c>
    </row>
    <row r="17" spans="1:9" ht="12.75">
      <c r="A17" t="s">
        <v>115</v>
      </c>
      <c r="B17" t="s">
        <v>20</v>
      </c>
      <c r="C17" t="s">
        <v>21</v>
      </c>
      <c r="D17">
        <v>11705</v>
      </c>
      <c r="E17">
        <v>470</v>
      </c>
      <c r="F17">
        <v>3</v>
      </c>
      <c r="G17">
        <v>308000</v>
      </c>
      <c r="H17" s="1">
        <f t="shared" si="0"/>
        <v>345.5882352941176</v>
      </c>
      <c r="I17" s="1"/>
    </row>
    <row r="18" spans="1:9" ht="12.75">
      <c r="A18" t="s">
        <v>116</v>
      </c>
      <c r="B18" t="s">
        <v>20</v>
      </c>
      <c r="C18" t="s">
        <v>21</v>
      </c>
      <c r="D18">
        <v>11705</v>
      </c>
      <c r="E18">
        <v>470</v>
      </c>
      <c r="F18">
        <v>3</v>
      </c>
      <c r="G18">
        <v>431000</v>
      </c>
      <c r="H18" s="1">
        <f t="shared" si="0"/>
        <v>345.5882352941176</v>
      </c>
      <c r="I18" s="1"/>
    </row>
    <row r="19" spans="1:16" ht="12.75">
      <c r="A19" t="s">
        <v>117</v>
      </c>
      <c r="B19" t="s">
        <v>20</v>
      </c>
      <c r="C19" t="s">
        <v>21</v>
      </c>
      <c r="D19">
        <v>11705</v>
      </c>
      <c r="E19">
        <v>470</v>
      </c>
      <c r="F19">
        <v>3</v>
      </c>
      <c r="G19">
        <v>278000</v>
      </c>
      <c r="H19" s="1">
        <f t="shared" si="0"/>
        <v>345.5882352941176</v>
      </c>
      <c r="I19" s="1"/>
      <c r="K19" t="s">
        <v>52</v>
      </c>
      <c r="N19">
        <v>3</v>
      </c>
      <c r="O19" t="s">
        <v>54</v>
      </c>
      <c r="P19" t="s">
        <v>83</v>
      </c>
    </row>
    <row r="20" spans="1:16" ht="12.75">
      <c r="A20" t="s">
        <v>118</v>
      </c>
      <c r="B20" t="s">
        <v>20</v>
      </c>
      <c r="C20" t="s">
        <v>21</v>
      </c>
      <c r="D20">
        <v>11705</v>
      </c>
      <c r="E20">
        <v>470</v>
      </c>
      <c r="F20">
        <v>3</v>
      </c>
      <c r="G20">
        <v>452000</v>
      </c>
      <c r="H20" s="1">
        <f t="shared" si="0"/>
        <v>345.5882352941176</v>
      </c>
      <c r="I20" s="1"/>
      <c r="K20" t="s">
        <v>9</v>
      </c>
      <c r="L20" t="s">
        <v>70</v>
      </c>
      <c r="M20" t="s">
        <v>10</v>
      </c>
      <c r="O20" t="s">
        <v>56</v>
      </c>
      <c r="P20" t="s">
        <v>84</v>
      </c>
    </row>
    <row r="21" spans="1:16" ht="12.75">
      <c r="A21" s="13" t="s">
        <v>106</v>
      </c>
      <c r="B21" s="13" t="s">
        <v>20</v>
      </c>
      <c r="C21" s="13" t="s">
        <v>49</v>
      </c>
      <c r="D21" s="13">
        <v>11705</v>
      </c>
      <c r="E21" s="13">
        <v>440</v>
      </c>
      <c r="F21" s="13">
        <v>3</v>
      </c>
      <c r="G21" s="13">
        <v>1109000</v>
      </c>
      <c r="H21" s="14">
        <f t="shared" si="0"/>
        <v>323.52941176470586</v>
      </c>
      <c r="I21" s="14" t="e">
        <f>H21*#REF!</f>
        <v>#REF!</v>
      </c>
      <c r="J21" s="14" t="e">
        <f>H21*#REF!</f>
        <v>#REF!</v>
      </c>
      <c r="K21" t="s">
        <v>73</v>
      </c>
      <c r="L21">
        <v>14</v>
      </c>
      <c r="M21" t="s">
        <v>85</v>
      </c>
      <c r="O21" t="s">
        <v>58</v>
      </c>
      <c r="P21">
        <v>1109000</v>
      </c>
    </row>
    <row r="22" spans="8:16" ht="12.75">
      <c r="H22" s="1"/>
      <c r="I22" s="1"/>
      <c r="K22" t="s">
        <v>59</v>
      </c>
      <c r="O22" t="s">
        <v>74</v>
      </c>
      <c r="P22" s="12">
        <v>39501</v>
      </c>
    </row>
    <row r="23" spans="1:15" ht="12.75">
      <c r="A23" t="s">
        <v>92</v>
      </c>
      <c r="B23" t="s">
        <v>23</v>
      </c>
      <c r="C23" t="s">
        <v>24</v>
      </c>
      <c r="D23">
        <v>11929</v>
      </c>
      <c r="E23">
        <v>440</v>
      </c>
      <c r="F23">
        <v>4</v>
      </c>
      <c r="G23">
        <v>335000</v>
      </c>
      <c r="H23" s="1">
        <f>E23/1.36</f>
        <v>323.52941176470586</v>
      </c>
      <c r="I23" s="1"/>
      <c r="K23" t="s">
        <v>60</v>
      </c>
      <c r="L23">
        <v>500</v>
      </c>
      <c r="M23">
        <v>1000</v>
      </c>
      <c r="N23">
        <v>1500</v>
      </c>
      <c r="O23" t="s">
        <v>61</v>
      </c>
    </row>
    <row r="24" spans="8:15" ht="12.75">
      <c r="H24" s="1"/>
      <c r="I24" s="1"/>
      <c r="K24" t="s">
        <v>0</v>
      </c>
      <c r="L24">
        <v>0.01</v>
      </c>
      <c r="M24">
        <v>0.02</v>
      </c>
      <c r="N24">
        <v>0.02</v>
      </c>
      <c r="O24" t="s">
        <v>62</v>
      </c>
    </row>
    <row r="25" spans="11:15" ht="12.75">
      <c r="K25" t="s">
        <v>1</v>
      </c>
      <c r="L25">
        <v>1.7</v>
      </c>
      <c r="M25">
        <v>2.2</v>
      </c>
      <c r="N25">
        <v>2.4</v>
      </c>
      <c r="O25" t="s">
        <v>62</v>
      </c>
    </row>
    <row r="26" spans="1:15" ht="12.75">
      <c r="A26" t="s">
        <v>25</v>
      </c>
      <c r="D26" t="s">
        <v>26</v>
      </c>
      <c r="E26" t="s">
        <v>27</v>
      </c>
      <c r="F26" t="s">
        <v>28</v>
      </c>
      <c r="K26" t="s">
        <v>2</v>
      </c>
      <c r="L26">
        <v>18.8</v>
      </c>
      <c r="M26">
        <v>18.5</v>
      </c>
      <c r="N26">
        <v>18.1</v>
      </c>
      <c r="O26" t="s">
        <v>62</v>
      </c>
    </row>
    <row r="27" spans="1:26" ht="12.75">
      <c r="A27" t="s">
        <v>29</v>
      </c>
      <c r="D27">
        <v>1.2</v>
      </c>
      <c r="E27">
        <v>0.8</v>
      </c>
      <c r="F27">
        <v>0.5</v>
      </c>
      <c r="G27" t="s">
        <v>30</v>
      </c>
      <c r="K27" t="s">
        <v>3</v>
      </c>
      <c r="L27">
        <v>10</v>
      </c>
      <c r="M27">
        <v>13</v>
      </c>
      <c r="N27">
        <v>19</v>
      </c>
      <c r="O27" t="s">
        <v>63</v>
      </c>
      <c r="Q27" s="2" t="s">
        <v>35</v>
      </c>
      <c r="R27" s="2"/>
      <c r="S27" s="2"/>
      <c r="T27" s="2"/>
      <c r="U27" s="2"/>
      <c r="V27" s="2"/>
      <c r="W27" s="3"/>
      <c r="X27" s="4"/>
      <c r="Y27" s="4"/>
      <c r="Z27" s="5"/>
    </row>
    <row r="28" spans="1:26" ht="12.75">
      <c r="A28" t="s">
        <v>31</v>
      </c>
      <c r="B28" t="s">
        <v>32</v>
      </c>
      <c r="D28">
        <v>3</v>
      </c>
      <c r="E28">
        <v>2.1</v>
      </c>
      <c r="F28">
        <v>1.5</v>
      </c>
      <c r="G28" t="s">
        <v>33</v>
      </c>
      <c r="K28" t="s">
        <v>4</v>
      </c>
      <c r="L28">
        <v>9</v>
      </c>
      <c r="M28">
        <v>7.2</v>
      </c>
      <c r="N28">
        <v>6.3</v>
      </c>
      <c r="O28" t="s">
        <v>64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t="s">
        <v>34</v>
      </c>
      <c r="B29" t="s">
        <v>32</v>
      </c>
      <c r="D29">
        <v>0.9</v>
      </c>
      <c r="E29">
        <v>0.66</v>
      </c>
      <c r="F29">
        <v>0.46</v>
      </c>
      <c r="G29" t="s">
        <v>33</v>
      </c>
      <c r="K29" t="s">
        <v>5</v>
      </c>
      <c r="L29">
        <v>76.4</v>
      </c>
      <c r="M29">
        <v>85.1</v>
      </c>
      <c r="N29">
        <v>88.1</v>
      </c>
      <c r="O29" t="s">
        <v>65</v>
      </c>
      <c r="Q29" s="2" t="s">
        <v>7</v>
      </c>
      <c r="R29" s="2" t="s">
        <v>9</v>
      </c>
      <c r="S29" s="2" t="s">
        <v>10</v>
      </c>
      <c r="T29" s="2" t="s">
        <v>11</v>
      </c>
      <c r="U29" s="2" t="s">
        <v>12</v>
      </c>
      <c r="V29" s="2" t="s">
        <v>13</v>
      </c>
      <c r="W29" s="2" t="s">
        <v>14</v>
      </c>
      <c r="X29" s="2" t="s">
        <v>15</v>
      </c>
      <c r="Y29" s="2" t="s">
        <v>16</v>
      </c>
      <c r="Z29" s="2" t="s">
        <v>17</v>
      </c>
    </row>
    <row r="30" spans="11:26" ht="12.75">
      <c r="K30" t="s">
        <v>66</v>
      </c>
      <c r="M30" t="s">
        <v>67</v>
      </c>
      <c r="N30">
        <v>2</v>
      </c>
      <c r="O30" t="s">
        <v>30</v>
      </c>
      <c r="Q30" s="2" t="s">
        <v>36</v>
      </c>
      <c r="R30" s="2" t="s">
        <v>18</v>
      </c>
      <c r="S30" s="2" t="s">
        <v>19</v>
      </c>
      <c r="T30" s="2">
        <v>12816</v>
      </c>
      <c r="U30" s="2">
        <v>480</v>
      </c>
      <c r="V30" s="2">
        <v>4</v>
      </c>
      <c r="W30" s="2">
        <v>108000</v>
      </c>
      <c r="X30" s="6">
        <f aca="true" t="shared" si="1" ref="X30:X39">U30/1.36</f>
        <v>352.94117647058823</v>
      </c>
      <c r="Y30" s="6">
        <f>X30*V49</f>
        <v>0</v>
      </c>
      <c r="Z30" s="6" t="e">
        <f>X30*V50</f>
        <v>#VALUE!</v>
      </c>
    </row>
    <row r="31" spans="17:26" ht="12.75">
      <c r="Q31" s="2" t="s">
        <v>37</v>
      </c>
      <c r="R31" s="2" t="s">
        <v>18</v>
      </c>
      <c r="S31" s="2" t="s">
        <v>19</v>
      </c>
      <c r="T31" s="2">
        <v>12816</v>
      </c>
      <c r="U31" s="2">
        <v>480</v>
      </c>
      <c r="V31" s="2">
        <v>4</v>
      </c>
      <c r="W31" s="2">
        <v>118000</v>
      </c>
      <c r="X31" s="6">
        <f t="shared" si="1"/>
        <v>352.94117647058823</v>
      </c>
      <c r="Y31" s="6">
        <f>X31*V52</f>
        <v>529.4117647058823</v>
      </c>
      <c r="Z31" s="6">
        <f>X31*V53</f>
        <v>162.35294117647058</v>
      </c>
    </row>
    <row r="32" spans="11:26" ht="12.75">
      <c r="K32" t="s">
        <v>52</v>
      </c>
      <c r="N32">
        <v>4</v>
      </c>
      <c r="O32" t="s">
        <v>54</v>
      </c>
      <c r="P32" t="s">
        <v>6</v>
      </c>
      <c r="Q32" s="2" t="s">
        <v>38</v>
      </c>
      <c r="R32" s="2" t="s">
        <v>18</v>
      </c>
      <c r="S32" s="2" t="s">
        <v>19</v>
      </c>
      <c r="T32" s="2">
        <v>12816</v>
      </c>
      <c r="U32" s="2">
        <v>480</v>
      </c>
      <c r="V32" s="2">
        <v>3</v>
      </c>
      <c r="W32" s="2">
        <v>273000</v>
      </c>
      <c r="X32" s="6">
        <f t="shared" si="1"/>
        <v>352.94117647058823</v>
      </c>
      <c r="Y32" s="6" t="e">
        <f>X32*#REF!</f>
        <v>#REF!</v>
      </c>
      <c r="Z32" s="6" t="e">
        <f>X32*#REF!</f>
        <v>#REF!</v>
      </c>
    </row>
    <row r="33" spans="1:26" ht="12.75">
      <c r="A33" t="s">
        <v>75</v>
      </c>
      <c r="K33" t="s">
        <v>9</v>
      </c>
      <c r="M33" t="s">
        <v>10</v>
      </c>
      <c r="O33" t="s">
        <v>56</v>
      </c>
      <c r="P33" t="s">
        <v>87</v>
      </c>
      <c r="Q33" s="2" t="s">
        <v>39</v>
      </c>
      <c r="R33" s="2" t="s">
        <v>18</v>
      </c>
      <c r="S33" s="2" t="s">
        <v>19</v>
      </c>
      <c r="T33" s="2">
        <v>12816</v>
      </c>
      <c r="U33" s="2">
        <v>480</v>
      </c>
      <c r="V33" s="2">
        <v>3</v>
      </c>
      <c r="W33" s="2">
        <v>309000</v>
      </c>
      <c r="X33" s="6">
        <f t="shared" si="1"/>
        <v>352.94117647058823</v>
      </c>
      <c r="Y33" s="6" t="e">
        <f>X33*#REF!</f>
        <v>#REF!</v>
      </c>
      <c r="Z33" s="6" t="e">
        <f>X33*#REF!</f>
        <v>#REF!</v>
      </c>
    </row>
    <row r="34" spans="1:26" ht="12.75">
      <c r="A34" t="s">
        <v>76</v>
      </c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K34" t="s">
        <v>88</v>
      </c>
      <c r="M34" t="s">
        <v>89</v>
      </c>
      <c r="O34" t="s">
        <v>58</v>
      </c>
      <c r="P34">
        <v>335000</v>
      </c>
      <c r="Q34" s="2" t="s">
        <v>40</v>
      </c>
      <c r="R34" s="2" t="s">
        <v>18</v>
      </c>
      <c r="S34" s="2" t="s">
        <v>22</v>
      </c>
      <c r="T34" s="2">
        <v>10518</v>
      </c>
      <c r="U34" s="2">
        <v>430</v>
      </c>
      <c r="V34" s="2">
        <v>3</v>
      </c>
      <c r="W34" s="2">
        <v>333000</v>
      </c>
      <c r="X34" s="6">
        <f t="shared" si="1"/>
        <v>316.17647058823525</v>
      </c>
      <c r="Y34" s="6">
        <f>X34*U56</f>
        <v>0</v>
      </c>
      <c r="Z34" s="6">
        <f>X34*U57</f>
        <v>0</v>
      </c>
    </row>
    <row r="35" spans="1:26" ht="12.75">
      <c r="A35" t="s">
        <v>110</v>
      </c>
      <c r="B35">
        <v>0</v>
      </c>
      <c r="C35">
        <v>1.7</v>
      </c>
      <c r="D35">
        <v>18.2</v>
      </c>
      <c r="E35">
        <v>5</v>
      </c>
      <c r="F35">
        <v>10</v>
      </c>
      <c r="G35">
        <v>83.3</v>
      </c>
      <c r="K35" t="s">
        <v>59</v>
      </c>
      <c r="Q35" s="2" t="s">
        <v>41</v>
      </c>
      <c r="R35" s="2" t="s">
        <v>20</v>
      </c>
      <c r="S35" s="2" t="s">
        <v>42</v>
      </c>
      <c r="T35" s="2">
        <v>14180</v>
      </c>
      <c r="U35" s="2">
        <v>420</v>
      </c>
      <c r="V35" s="2">
        <v>2</v>
      </c>
      <c r="W35" s="2">
        <v>873000</v>
      </c>
      <c r="X35" s="6">
        <f t="shared" si="1"/>
        <v>308.8235294117647</v>
      </c>
      <c r="Y35" s="6">
        <f>X35*T52</f>
        <v>926.4705882352941</v>
      </c>
      <c r="Z35" s="6" t="e">
        <f>X35*#REF!</f>
        <v>#REF!</v>
      </c>
    </row>
    <row r="36" spans="1:26" ht="12.75">
      <c r="A36" t="s">
        <v>111</v>
      </c>
      <c r="B36">
        <v>0</v>
      </c>
      <c r="C36">
        <v>1.8</v>
      </c>
      <c r="D36">
        <v>18.4</v>
      </c>
      <c r="E36">
        <v>6</v>
      </c>
      <c r="F36">
        <v>10</v>
      </c>
      <c r="G36">
        <v>80.3</v>
      </c>
      <c r="K36" t="s">
        <v>60</v>
      </c>
      <c r="L36">
        <v>500</v>
      </c>
      <c r="M36">
        <v>1000</v>
      </c>
      <c r="N36">
        <v>1500</v>
      </c>
      <c r="O36" t="s">
        <v>61</v>
      </c>
      <c r="Q36" s="2" t="s">
        <v>43</v>
      </c>
      <c r="R36" s="2" t="s">
        <v>20</v>
      </c>
      <c r="S36" s="2" t="s">
        <v>42</v>
      </c>
      <c r="T36" s="2">
        <v>14180</v>
      </c>
      <c r="U36" s="2">
        <v>460</v>
      </c>
      <c r="V36" s="2">
        <v>2</v>
      </c>
      <c r="W36" s="2">
        <v>1004000</v>
      </c>
      <c r="X36" s="6">
        <f t="shared" si="1"/>
        <v>338.235294117647</v>
      </c>
      <c r="Y36" s="6">
        <f>X36*T52</f>
        <v>1014.705882352941</v>
      </c>
      <c r="Z36" s="6" t="e">
        <f>X36*#REF!</f>
        <v>#REF!</v>
      </c>
    </row>
    <row r="37" spans="1:26" ht="12.75">
      <c r="A37" t="s">
        <v>112</v>
      </c>
      <c r="B37">
        <v>0</v>
      </c>
      <c r="C37">
        <v>1.7</v>
      </c>
      <c r="D37">
        <v>18.3</v>
      </c>
      <c r="E37">
        <v>3</v>
      </c>
      <c r="F37">
        <v>10</v>
      </c>
      <c r="G37">
        <v>80.6</v>
      </c>
      <c r="K37" t="s">
        <v>0</v>
      </c>
      <c r="L37">
        <v>0.01</v>
      </c>
      <c r="M37">
        <v>0.01</v>
      </c>
      <c r="N37">
        <v>0.01</v>
      </c>
      <c r="O37" t="s">
        <v>62</v>
      </c>
      <c r="Q37" s="2" t="s">
        <v>80</v>
      </c>
      <c r="R37" s="2" t="s">
        <v>20</v>
      </c>
      <c r="S37" s="2" t="s">
        <v>44</v>
      </c>
      <c r="T37" s="2">
        <v>11705</v>
      </c>
      <c r="U37" s="2">
        <v>420</v>
      </c>
      <c r="V37" s="2">
        <v>3</v>
      </c>
      <c r="W37" s="2">
        <v>839000</v>
      </c>
      <c r="X37" s="6">
        <f>U37/1.36</f>
        <v>308.8235294117647</v>
      </c>
      <c r="Y37" s="6" t="e">
        <f>X37*#REF!</f>
        <v>#REF!</v>
      </c>
      <c r="Z37" s="6" t="e">
        <f>X37*#REF!</f>
        <v>#REF!</v>
      </c>
    </row>
    <row r="38" spans="1:26" ht="12.75">
      <c r="A38" s="13" t="s">
        <v>109</v>
      </c>
      <c r="B38">
        <v>0</v>
      </c>
      <c r="C38">
        <v>1.2</v>
      </c>
      <c r="D38">
        <v>19.3</v>
      </c>
      <c r="E38">
        <v>8</v>
      </c>
      <c r="F38">
        <v>10</v>
      </c>
      <c r="G38">
        <v>78</v>
      </c>
      <c r="H38" t="s">
        <v>120</v>
      </c>
      <c r="K38" t="s">
        <v>1</v>
      </c>
      <c r="L38">
        <v>1.7</v>
      </c>
      <c r="M38">
        <v>2.2</v>
      </c>
      <c r="N38">
        <v>2.4</v>
      </c>
      <c r="O38" t="s">
        <v>62</v>
      </c>
      <c r="Q38" s="2" t="s">
        <v>45</v>
      </c>
      <c r="R38" s="2" t="s">
        <v>20</v>
      </c>
      <c r="S38" s="2" t="s">
        <v>44</v>
      </c>
      <c r="T38" s="2">
        <v>11705</v>
      </c>
      <c r="U38" s="2">
        <v>470</v>
      </c>
      <c r="V38" s="2">
        <v>3</v>
      </c>
      <c r="W38" s="2">
        <v>529000</v>
      </c>
      <c r="X38" s="6">
        <f t="shared" si="1"/>
        <v>345.5882352941176</v>
      </c>
      <c r="Y38" s="6" t="e">
        <f>X38*#REF!</f>
        <v>#REF!</v>
      </c>
      <c r="Z38" s="6" t="e">
        <f>X38*#REF!</f>
        <v>#REF!</v>
      </c>
    </row>
    <row r="39" spans="1:26" ht="12.75">
      <c r="A39" t="s">
        <v>113</v>
      </c>
      <c r="B39">
        <v>0</v>
      </c>
      <c r="C39">
        <v>1.5</v>
      </c>
      <c r="D39">
        <v>18.5</v>
      </c>
      <c r="E39">
        <v>3</v>
      </c>
      <c r="F39">
        <v>10</v>
      </c>
      <c r="G39">
        <v>80.2</v>
      </c>
      <c r="K39" t="s">
        <v>2</v>
      </c>
      <c r="L39">
        <v>18.8</v>
      </c>
      <c r="M39">
        <v>17.9</v>
      </c>
      <c r="N39">
        <v>17.8</v>
      </c>
      <c r="O39" t="s">
        <v>62</v>
      </c>
      <c r="Q39" s="2" t="s">
        <v>46</v>
      </c>
      <c r="R39" s="2" t="s">
        <v>20</v>
      </c>
      <c r="S39" s="2" t="s">
        <v>44</v>
      </c>
      <c r="T39" s="2">
        <v>11705</v>
      </c>
      <c r="U39" s="2">
        <v>470</v>
      </c>
      <c r="V39" s="2">
        <v>3</v>
      </c>
      <c r="W39" s="2">
        <v>644000</v>
      </c>
      <c r="X39" s="6">
        <f t="shared" si="1"/>
        <v>345.5882352941176</v>
      </c>
      <c r="Y39" s="6" t="e">
        <f>X39*#REF!</f>
        <v>#REF!</v>
      </c>
      <c r="Z39" s="6" t="e">
        <f>X39*#REF!</f>
        <v>#REF!</v>
      </c>
    </row>
    <row r="40" spans="1:26" ht="12.75">
      <c r="A40" s="13" t="s">
        <v>98</v>
      </c>
      <c r="B40">
        <v>0.01</v>
      </c>
      <c r="C40">
        <v>1.4</v>
      </c>
      <c r="D40">
        <v>19.1</v>
      </c>
      <c r="E40">
        <v>10</v>
      </c>
      <c r="F40">
        <v>10</v>
      </c>
      <c r="G40">
        <v>80.3</v>
      </c>
      <c r="H40" t="s">
        <v>120</v>
      </c>
      <c r="K40" t="s">
        <v>3</v>
      </c>
      <c r="L40">
        <v>7</v>
      </c>
      <c r="M40">
        <v>9</v>
      </c>
      <c r="N40">
        <v>9</v>
      </c>
      <c r="O40" t="s">
        <v>63</v>
      </c>
      <c r="Q40" s="2" t="s">
        <v>81</v>
      </c>
      <c r="R40" s="2" t="s">
        <v>20</v>
      </c>
      <c r="S40" s="2" t="s">
        <v>44</v>
      </c>
      <c r="T40" s="2">
        <v>11705</v>
      </c>
      <c r="U40" s="2">
        <v>470</v>
      </c>
      <c r="V40" s="2">
        <v>3</v>
      </c>
      <c r="W40" s="2">
        <v>570000</v>
      </c>
      <c r="X40" s="6">
        <f>U40/1.36</f>
        <v>345.5882352941176</v>
      </c>
      <c r="Y40" s="6" t="e">
        <f>X40*#REF!</f>
        <v>#REF!</v>
      </c>
      <c r="Z40" s="6" t="e">
        <f>X40*#REF!</f>
        <v>#REF!</v>
      </c>
    </row>
    <row r="41" spans="1:26" ht="12.75">
      <c r="A41" s="13" t="s">
        <v>99</v>
      </c>
      <c r="B41">
        <v>0.01</v>
      </c>
      <c r="C41">
        <v>1.3</v>
      </c>
      <c r="D41">
        <v>19.1</v>
      </c>
      <c r="E41">
        <v>7</v>
      </c>
      <c r="F41">
        <v>10</v>
      </c>
      <c r="G41">
        <v>78.4</v>
      </c>
      <c r="H41" t="s">
        <v>120</v>
      </c>
      <c r="K41" t="s">
        <v>4</v>
      </c>
      <c r="L41">
        <v>9</v>
      </c>
      <c r="M41">
        <v>6.5</v>
      </c>
      <c r="N41">
        <v>4.8</v>
      </c>
      <c r="O41" t="s">
        <v>64</v>
      </c>
      <c r="Q41" s="2" t="s">
        <v>47</v>
      </c>
      <c r="R41" s="2" t="s">
        <v>20</v>
      </c>
      <c r="S41" s="2" t="s">
        <v>44</v>
      </c>
      <c r="T41" s="2">
        <v>11705</v>
      </c>
      <c r="U41" s="2">
        <v>470</v>
      </c>
      <c r="V41" s="2">
        <v>3</v>
      </c>
      <c r="W41" s="2">
        <v>628000</v>
      </c>
      <c r="X41" s="6">
        <f>U41/1.36</f>
        <v>345.5882352941176</v>
      </c>
      <c r="Y41" s="6">
        <f>X41*U63</f>
        <v>1727.941176470588</v>
      </c>
      <c r="Z41" s="6">
        <f>X41*U64</f>
        <v>1727.941176470588</v>
      </c>
    </row>
    <row r="42" spans="1:26" ht="12.75">
      <c r="A42" s="13" t="s">
        <v>91</v>
      </c>
      <c r="B42">
        <v>0.01</v>
      </c>
      <c r="C42">
        <v>1.5</v>
      </c>
      <c r="D42">
        <v>19</v>
      </c>
      <c r="E42">
        <v>7</v>
      </c>
      <c r="F42">
        <v>10</v>
      </c>
      <c r="G42">
        <v>79</v>
      </c>
      <c r="K42" t="s">
        <v>5</v>
      </c>
      <c r="L42">
        <v>81</v>
      </c>
      <c r="M42">
        <v>86.8</v>
      </c>
      <c r="N42">
        <v>88.6</v>
      </c>
      <c r="O42" t="s">
        <v>65</v>
      </c>
      <c r="Q42" s="2" t="s">
        <v>48</v>
      </c>
      <c r="R42" s="2" t="s">
        <v>20</v>
      </c>
      <c r="S42" s="2" t="s">
        <v>21</v>
      </c>
      <c r="T42" s="2">
        <v>11705</v>
      </c>
      <c r="U42" s="2">
        <v>470</v>
      </c>
      <c r="V42" s="2">
        <v>3</v>
      </c>
      <c r="W42" s="2">
        <v>426000</v>
      </c>
      <c r="X42" s="6">
        <f>U42/1.36</f>
        <v>345.5882352941176</v>
      </c>
      <c r="Y42" s="6" t="e">
        <f>X42*#REF!</f>
        <v>#REF!</v>
      </c>
      <c r="Z42" s="6" t="e">
        <f>X42*#REF!</f>
        <v>#REF!</v>
      </c>
    </row>
    <row r="43" spans="1:26" ht="12.75">
      <c r="A43" t="s">
        <v>114</v>
      </c>
      <c r="B43">
        <v>0.01</v>
      </c>
      <c r="C43">
        <v>1.5</v>
      </c>
      <c r="D43">
        <v>18.7</v>
      </c>
      <c r="E43">
        <v>7</v>
      </c>
      <c r="F43">
        <v>10</v>
      </c>
      <c r="G43">
        <v>82.3</v>
      </c>
      <c r="K43" t="s">
        <v>66</v>
      </c>
      <c r="M43" t="s">
        <v>67</v>
      </c>
      <c r="N43">
        <v>0.2</v>
      </c>
      <c r="O43" t="s">
        <v>30</v>
      </c>
      <c r="Q43" s="2" t="s">
        <v>86</v>
      </c>
      <c r="R43" s="2" t="s">
        <v>20</v>
      </c>
      <c r="S43" s="2" t="s">
        <v>49</v>
      </c>
      <c r="T43" s="2">
        <v>11705</v>
      </c>
      <c r="U43" s="2">
        <v>440</v>
      </c>
      <c r="V43" s="2">
        <v>3</v>
      </c>
      <c r="W43" s="2">
        <v>1075000</v>
      </c>
      <c r="X43" s="6">
        <f>U43/1.36</f>
        <v>323.52941176470586</v>
      </c>
      <c r="Y43" s="6" t="e">
        <f>X43*#REF!</f>
        <v>#REF!</v>
      </c>
      <c r="Z43" s="6" t="e">
        <f>X43*#REF!</f>
        <v>#REF!</v>
      </c>
    </row>
    <row r="44" spans="1:26" ht="12.75">
      <c r="A44" t="s">
        <v>115</v>
      </c>
      <c r="B44">
        <v>0.01</v>
      </c>
      <c r="C44">
        <v>1.9</v>
      </c>
      <c r="D44">
        <v>18.1</v>
      </c>
      <c r="E44">
        <v>7</v>
      </c>
      <c r="F44">
        <v>8</v>
      </c>
      <c r="G44">
        <v>82.1</v>
      </c>
      <c r="Q44" s="2"/>
      <c r="R44" s="2"/>
      <c r="S44" s="2"/>
      <c r="T44" s="2"/>
      <c r="U44" s="2"/>
      <c r="V44" s="2"/>
      <c r="W44" s="2"/>
      <c r="X44" s="6"/>
      <c r="Y44" s="6"/>
      <c r="Z44" s="6"/>
    </row>
    <row r="45" spans="1:26" ht="12.75">
      <c r="A45" t="s">
        <v>116</v>
      </c>
      <c r="B45">
        <v>0.01</v>
      </c>
      <c r="C45">
        <v>1.8</v>
      </c>
      <c r="D45">
        <v>18.4</v>
      </c>
      <c r="E45">
        <v>2</v>
      </c>
      <c r="F45">
        <v>8.2</v>
      </c>
      <c r="G45">
        <v>81.5</v>
      </c>
      <c r="K45" t="s">
        <v>52</v>
      </c>
      <c r="N45">
        <v>3</v>
      </c>
      <c r="O45" t="s">
        <v>54</v>
      </c>
      <c r="P45" t="s">
        <v>6</v>
      </c>
      <c r="Q45" s="2" t="s">
        <v>50</v>
      </c>
      <c r="R45" s="2" t="s">
        <v>23</v>
      </c>
      <c r="S45" s="2" t="s">
        <v>24</v>
      </c>
      <c r="T45" s="2">
        <v>11929</v>
      </c>
      <c r="U45" s="2">
        <v>440</v>
      </c>
      <c r="V45" s="2">
        <v>3</v>
      </c>
      <c r="W45" s="2">
        <v>473000</v>
      </c>
      <c r="X45" s="6">
        <f>U45/1.36</f>
        <v>323.52941176470586</v>
      </c>
      <c r="Y45" s="6" t="e">
        <f>X45*#REF!</f>
        <v>#REF!</v>
      </c>
      <c r="Z45" s="6" t="e">
        <f>X45*#REF!</f>
        <v>#REF!</v>
      </c>
    </row>
    <row r="46" spans="1:26" ht="12.75">
      <c r="A46" t="s">
        <v>117</v>
      </c>
      <c r="B46">
        <v>0.01</v>
      </c>
      <c r="C46">
        <v>1.5</v>
      </c>
      <c r="D46">
        <v>18.7</v>
      </c>
      <c r="E46">
        <v>2</v>
      </c>
      <c r="F46">
        <v>9</v>
      </c>
      <c r="G46">
        <v>80.8</v>
      </c>
      <c r="K46" t="s">
        <v>9</v>
      </c>
      <c r="L46" t="s">
        <v>20</v>
      </c>
      <c r="M46" t="s">
        <v>10</v>
      </c>
      <c r="N46" t="s">
        <v>44</v>
      </c>
      <c r="O46" t="s">
        <v>56</v>
      </c>
      <c r="P46" t="s">
        <v>90</v>
      </c>
      <c r="Q46" s="2"/>
      <c r="R46" s="2"/>
      <c r="S46" s="2"/>
      <c r="T46" s="2"/>
      <c r="U46" s="2"/>
      <c r="V46" s="2"/>
      <c r="W46" s="2"/>
      <c r="X46" s="6"/>
      <c r="Y46" s="6"/>
      <c r="Z46" s="6"/>
    </row>
    <row r="47" spans="1:16" ht="12.75">
      <c r="A47" t="s">
        <v>118</v>
      </c>
      <c r="B47">
        <v>0.01</v>
      </c>
      <c r="C47">
        <v>1.4</v>
      </c>
      <c r="D47">
        <v>19.2</v>
      </c>
      <c r="E47">
        <v>8</v>
      </c>
      <c r="F47">
        <v>10</v>
      </c>
      <c r="G47">
        <v>77.5</v>
      </c>
      <c r="H47" t="s">
        <v>120</v>
      </c>
      <c r="K47" t="s">
        <v>7</v>
      </c>
      <c r="N47">
        <v>420</v>
      </c>
      <c r="O47" t="s">
        <v>58</v>
      </c>
      <c r="P47">
        <v>918000</v>
      </c>
    </row>
    <row r="48" spans="1:21" ht="12.75">
      <c r="A48" s="13" t="s">
        <v>106</v>
      </c>
      <c r="B48">
        <v>0.01</v>
      </c>
      <c r="C48">
        <v>1.7</v>
      </c>
      <c r="D48">
        <v>18.8</v>
      </c>
      <c r="E48">
        <v>10</v>
      </c>
      <c r="F48">
        <v>9</v>
      </c>
      <c r="G48">
        <v>76.4</v>
      </c>
      <c r="H48" t="s">
        <v>120</v>
      </c>
      <c r="K48" t="s">
        <v>59</v>
      </c>
      <c r="O48" t="s">
        <v>74</v>
      </c>
      <c r="P48" s="12">
        <v>39501</v>
      </c>
      <c r="S48" t="s">
        <v>51</v>
      </c>
      <c r="T48" s="1">
        <f>1000/735</f>
        <v>1.3605442176870748</v>
      </c>
      <c r="U48" t="s">
        <v>12</v>
      </c>
    </row>
    <row r="49" spans="11:19" ht="13.5" thickBot="1">
      <c r="K49" t="s">
        <v>60</v>
      </c>
      <c r="L49">
        <v>500</v>
      </c>
      <c r="M49">
        <v>1000</v>
      </c>
      <c r="N49">
        <v>1500</v>
      </c>
      <c r="O49" t="s">
        <v>61</v>
      </c>
      <c r="Q49" t="s">
        <v>51</v>
      </c>
      <c r="R49" s="1">
        <f>1000/735</f>
        <v>1.3605442176870748</v>
      </c>
      <c r="S49" t="s">
        <v>12</v>
      </c>
    </row>
    <row r="50" spans="1:23" ht="14.25" thickBot="1" thickTop="1">
      <c r="A50" t="s">
        <v>92</v>
      </c>
      <c r="B50">
        <v>0.01</v>
      </c>
      <c r="C50">
        <v>1.7</v>
      </c>
      <c r="D50">
        <v>18.8</v>
      </c>
      <c r="E50">
        <v>7</v>
      </c>
      <c r="F50">
        <v>9</v>
      </c>
      <c r="G50">
        <v>81</v>
      </c>
      <c r="K50" t="s">
        <v>0</v>
      </c>
      <c r="L50">
        <v>0.01</v>
      </c>
      <c r="M50">
        <v>0.01</v>
      </c>
      <c r="N50">
        <v>0.01</v>
      </c>
      <c r="O50" t="s">
        <v>62</v>
      </c>
      <c r="Q50" s="7" t="s">
        <v>25</v>
      </c>
      <c r="R50" s="7"/>
      <c r="S50" s="7"/>
      <c r="T50" s="7" t="s">
        <v>26</v>
      </c>
      <c r="U50" s="7" t="s">
        <v>27</v>
      </c>
      <c r="V50" s="7" t="s">
        <v>28</v>
      </c>
      <c r="W50" s="7"/>
    </row>
    <row r="51" spans="1:23" ht="14.25" thickBot="1" thickTop="1">
      <c r="A51" t="s">
        <v>122</v>
      </c>
      <c r="B51" t="s">
        <v>123</v>
      </c>
      <c r="C51" t="s">
        <v>123</v>
      </c>
      <c r="D51" t="s">
        <v>123</v>
      </c>
      <c r="E51" t="s">
        <v>123</v>
      </c>
      <c r="F51" t="s">
        <v>124</v>
      </c>
      <c r="G51" t="s">
        <v>125</v>
      </c>
      <c r="H51" t="s">
        <v>126</v>
      </c>
      <c r="K51" t="s">
        <v>1</v>
      </c>
      <c r="L51">
        <v>1.5</v>
      </c>
      <c r="M51">
        <v>1.8</v>
      </c>
      <c r="N51">
        <v>2.2</v>
      </c>
      <c r="O51" t="s">
        <v>62</v>
      </c>
      <c r="Q51" s="7" t="s">
        <v>29</v>
      </c>
      <c r="R51" s="7"/>
      <c r="S51" s="7"/>
      <c r="T51" s="7">
        <v>1.2</v>
      </c>
      <c r="U51" s="7">
        <v>0.8</v>
      </c>
      <c r="V51" s="7">
        <v>0.5</v>
      </c>
      <c r="W51" s="7" t="s">
        <v>30</v>
      </c>
    </row>
    <row r="52" spans="11:23" ht="14.25" thickBot="1" thickTop="1">
      <c r="K52" t="s">
        <v>2</v>
      </c>
      <c r="L52">
        <v>19</v>
      </c>
      <c r="M52">
        <v>18.6</v>
      </c>
      <c r="N52">
        <v>17.9</v>
      </c>
      <c r="O52" t="s">
        <v>62</v>
      </c>
      <c r="Q52" s="7" t="s">
        <v>31</v>
      </c>
      <c r="R52" s="8" t="s">
        <v>32</v>
      </c>
      <c r="S52" s="9"/>
      <c r="T52" s="7">
        <v>3</v>
      </c>
      <c r="U52" s="7">
        <v>2.1</v>
      </c>
      <c r="V52" s="7">
        <v>1.5</v>
      </c>
      <c r="W52" s="7" t="s">
        <v>33</v>
      </c>
    </row>
    <row r="53" spans="1:23" ht="14.25" thickBot="1" thickTop="1">
      <c r="A53" t="s">
        <v>75</v>
      </c>
      <c r="E53" t="s">
        <v>119</v>
      </c>
      <c r="K53" t="s">
        <v>3</v>
      </c>
      <c r="L53">
        <v>7</v>
      </c>
      <c r="M53">
        <v>9</v>
      </c>
      <c r="N53">
        <v>10</v>
      </c>
      <c r="O53" t="s">
        <v>63</v>
      </c>
      <c r="Q53" s="7" t="s">
        <v>34</v>
      </c>
      <c r="R53" s="10" t="s">
        <v>32</v>
      </c>
      <c r="S53" s="11"/>
      <c r="T53" s="7">
        <v>0.9</v>
      </c>
      <c r="U53" s="7">
        <v>0.66</v>
      </c>
      <c r="V53" s="7">
        <v>0.46</v>
      </c>
      <c r="W53" s="7" t="s">
        <v>33</v>
      </c>
    </row>
    <row r="54" spans="1:15" ht="13.5" thickTop="1">
      <c r="A54" t="s">
        <v>76</v>
      </c>
      <c r="B54" t="s">
        <v>0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K54" t="s">
        <v>4</v>
      </c>
      <c r="L54">
        <v>10</v>
      </c>
      <c r="M54">
        <v>8.2</v>
      </c>
      <c r="N54">
        <v>6.6</v>
      </c>
      <c r="O54" t="s">
        <v>64</v>
      </c>
    </row>
    <row r="55" spans="1:15" ht="12.75">
      <c r="A55" t="s">
        <v>110</v>
      </c>
      <c r="B55">
        <v>0.01</v>
      </c>
      <c r="C55">
        <v>2.4</v>
      </c>
      <c r="D55">
        <v>17.8</v>
      </c>
      <c r="E55">
        <v>6</v>
      </c>
      <c r="F55">
        <v>8.41</v>
      </c>
      <c r="G55">
        <v>86.8</v>
      </c>
      <c r="K55" t="s">
        <v>5</v>
      </c>
      <c r="L55">
        <v>79</v>
      </c>
      <c r="M55">
        <v>82</v>
      </c>
      <c r="N55">
        <v>85.4</v>
      </c>
      <c r="O55" t="s">
        <v>65</v>
      </c>
    </row>
    <row r="56" spans="1:15" ht="12.75">
      <c r="A56" t="s">
        <v>111</v>
      </c>
      <c r="B56">
        <v>0</v>
      </c>
      <c r="C56">
        <v>2.6</v>
      </c>
      <c r="D56">
        <v>17.4</v>
      </c>
      <c r="E56">
        <v>6</v>
      </c>
      <c r="F56">
        <v>10</v>
      </c>
      <c r="G56">
        <v>84.2</v>
      </c>
      <c r="K56" t="s">
        <v>66</v>
      </c>
      <c r="M56" t="s">
        <v>67</v>
      </c>
      <c r="N56">
        <v>0.37</v>
      </c>
      <c r="O56" t="s">
        <v>30</v>
      </c>
    </row>
    <row r="57" spans="1:25" ht="12.75">
      <c r="A57" t="s">
        <v>112</v>
      </c>
      <c r="B57">
        <v>0.01</v>
      </c>
      <c r="C57">
        <v>2.4</v>
      </c>
      <c r="D57">
        <v>17.5</v>
      </c>
      <c r="E57">
        <v>5</v>
      </c>
      <c r="F57">
        <v>9</v>
      </c>
      <c r="G57">
        <v>85.1</v>
      </c>
      <c r="Q57" t="s">
        <v>75</v>
      </c>
      <c r="Y57" t="s">
        <v>75</v>
      </c>
    </row>
    <row r="58" spans="1:31" ht="12.75">
      <c r="A58" s="13" t="s">
        <v>109</v>
      </c>
      <c r="B58">
        <v>0</v>
      </c>
      <c r="C58">
        <v>1.5</v>
      </c>
      <c r="D58">
        <v>18.9</v>
      </c>
      <c r="E58">
        <v>12</v>
      </c>
      <c r="F58">
        <v>10</v>
      </c>
      <c r="G58">
        <v>82.1</v>
      </c>
      <c r="H58" t="s">
        <v>120</v>
      </c>
      <c r="Q58" t="s">
        <v>76</v>
      </c>
      <c r="R58" t="s">
        <v>0</v>
      </c>
      <c r="S58" t="s">
        <v>1</v>
      </c>
      <c r="T58" t="s">
        <v>2</v>
      </c>
      <c r="U58" t="s">
        <v>3</v>
      </c>
      <c r="V58" t="s">
        <v>4</v>
      </c>
      <c r="W58" t="s">
        <v>5</v>
      </c>
      <c r="Y58" t="s">
        <v>76</v>
      </c>
      <c r="Z58" t="s">
        <v>0</v>
      </c>
      <c r="AA58" t="s">
        <v>1</v>
      </c>
      <c r="AB58" t="s">
        <v>2</v>
      </c>
      <c r="AC58" t="s">
        <v>3</v>
      </c>
      <c r="AD58" t="s">
        <v>4</v>
      </c>
      <c r="AE58" t="s">
        <v>5</v>
      </c>
    </row>
    <row r="59" spans="1:31" ht="12.75">
      <c r="A59" t="s">
        <v>113</v>
      </c>
      <c r="B59">
        <v>0</v>
      </c>
      <c r="C59">
        <v>2.1</v>
      </c>
      <c r="D59">
        <v>18</v>
      </c>
      <c r="E59">
        <v>5</v>
      </c>
      <c r="F59">
        <v>9.3</v>
      </c>
      <c r="G59">
        <v>84.7</v>
      </c>
      <c r="Q59">
        <v>1</v>
      </c>
      <c r="R59">
        <v>0.04</v>
      </c>
      <c r="S59">
        <v>1.8</v>
      </c>
      <c r="T59">
        <v>18.6</v>
      </c>
      <c r="U59">
        <v>13</v>
      </c>
      <c r="V59">
        <v>8.3</v>
      </c>
      <c r="W59">
        <v>81</v>
      </c>
      <c r="Y59" t="s">
        <v>93</v>
      </c>
      <c r="Z59">
        <v>0</v>
      </c>
      <c r="AA59">
        <v>1.3</v>
      </c>
      <c r="AB59">
        <v>19.2</v>
      </c>
      <c r="AC59">
        <v>5</v>
      </c>
      <c r="AD59">
        <v>10</v>
      </c>
      <c r="AE59">
        <v>80</v>
      </c>
    </row>
    <row r="60" spans="1:31" ht="12.75">
      <c r="A60" s="13" t="s">
        <v>98</v>
      </c>
      <c r="B60">
        <v>0.01</v>
      </c>
      <c r="C60">
        <v>1.6</v>
      </c>
      <c r="D60">
        <v>18.4</v>
      </c>
      <c r="E60">
        <v>14</v>
      </c>
      <c r="F60">
        <v>7.88</v>
      </c>
      <c r="G60">
        <v>84.3</v>
      </c>
      <c r="H60" t="s">
        <v>120</v>
      </c>
      <c r="Q60">
        <v>2</v>
      </c>
      <c r="R60">
        <v>0</v>
      </c>
      <c r="S60">
        <v>1.7</v>
      </c>
      <c r="T60">
        <v>17.6</v>
      </c>
      <c r="U60">
        <v>3</v>
      </c>
      <c r="V60">
        <v>8.1</v>
      </c>
      <c r="W60">
        <v>82.2</v>
      </c>
      <c r="Y60" t="s">
        <v>94</v>
      </c>
      <c r="Z60">
        <v>0</v>
      </c>
      <c r="AA60">
        <v>1.5</v>
      </c>
      <c r="AB60">
        <v>18.6</v>
      </c>
      <c r="AC60">
        <v>7</v>
      </c>
      <c r="AD60">
        <v>9.76</v>
      </c>
      <c r="AE60">
        <v>78.1</v>
      </c>
    </row>
    <row r="61" spans="1:31" ht="12.75">
      <c r="A61" s="13" t="s">
        <v>99</v>
      </c>
      <c r="B61">
        <v>0.02</v>
      </c>
      <c r="C61">
        <v>1.7</v>
      </c>
      <c r="D61">
        <v>18.7</v>
      </c>
      <c r="E61">
        <v>12</v>
      </c>
      <c r="F61">
        <v>9.2</v>
      </c>
      <c r="G61">
        <v>84.2</v>
      </c>
      <c r="H61" t="s">
        <v>120</v>
      </c>
      <c r="Q61">
        <v>3</v>
      </c>
      <c r="R61">
        <v>0.01</v>
      </c>
      <c r="S61">
        <v>1.3</v>
      </c>
      <c r="T61">
        <v>18.7</v>
      </c>
      <c r="U61">
        <v>8</v>
      </c>
      <c r="V61">
        <v>10</v>
      </c>
      <c r="W61">
        <v>81.8</v>
      </c>
      <c r="Y61" t="s">
        <v>95</v>
      </c>
      <c r="Z61">
        <v>0.01</v>
      </c>
      <c r="AA61">
        <v>1.7</v>
      </c>
      <c r="AB61">
        <v>18.6</v>
      </c>
      <c r="AC61">
        <v>7</v>
      </c>
      <c r="AD61">
        <v>9</v>
      </c>
      <c r="AE61">
        <v>79.3</v>
      </c>
    </row>
    <row r="62" spans="1:31" ht="12.75">
      <c r="A62" s="13" t="s">
        <v>91</v>
      </c>
      <c r="B62">
        <v>0.01</v>
      </c>
      <c r="C62">
        <v>1.8</v>
      </c>
      <c r="D62">
        <v>18.6</v>
      </c>
      <c r="E62">
        <v>9</v>
      </c>
      <c r="F62">
        <v>8.2</v>
      </c>
      <c r="G62">
        <v>82</v>
      </c>
      <c r="Q62">
        <v>4</v>
      </c>
      <c r="R62">
        <v>0</v>
      </c>
      <c r="S62">
        <v>1.3</v>
      </c>
      <c r="T62">
        <v>19.2</v>
      </c>
      <c r="U62">
        <v>5</v>
      </c>
      <c r="V62">
        <v>10</v>
      </c>
      <c r="W62">
        <v>80</v>
      </c>
      <c r="Y62" t="s">
        <v>96</v>
      </c>
      <c r="Z62">
        <v>0.01</v>
      </c>
      <c r="AA62">
        <v>1.4</v>
      </c>
      <c r="AB62">
        <v>19.3</v>
      </c>
      <c r="AC62">
        <v>5</v>
      </c>
      <c r="AD62">
        <v>10</v>
      </c>
      <c r="AE62">
        <v>83</v>
      </c>
    </row>
    <row r="63" spans="1:31" ht="12.75">
      <c r="A63" t="s">
        <v>114</v>
      </c>
      <c r="B63">
        <v>0.01</v>
      </c>
      <c r="C63">
        <v>2.1</v>
      </c>
      <c r="D63">
        <v>17.6</v>
      </c>
      <c r="E63">
        <v>7</v>
      </c>
      <c r="F63">
        <v>7</v>
      </c>
      <c r="G63">
        <v>86.1</v>
      </c>
      <c r="Q63">
        <v>5</v>
      </c>
      <c r="R63">
        <v>0.01</v>
      </c>
      <c r="S63">
        <v>1.4</v>
      </c>
      <c r="T63">
        <v>19.3</v>
      </c>
      <c r="U63">
        <v>5</v>
      </c>
      <c r="V63">
        <v>10</v>
      </c>
      <c r="W63">
        <v>83</v>
      </c>
      <c r="Y63" t="s">
        <v>97</v>
      </c>
      <c r="Z63">
        <v>0</v>
      </c>
      <c r="AA63">
        <v>1.7</v>
      </c>
      <c r="AB63">
        <v>17.6</v>
      </c>
      <c r="AC63">
        <v>3</v>
      </c>
      <c r="AD63">
        <v>8.1</v>
      </c>
      <c r="AE63">
        <v>82.2</v>
      </c>
    </row>
    <row r="64" spans="1:31" ht="12.75">
      <c r="A64" t="s">
        <v>115</v>
      </c>
      <c r="B64">
        <v>0.01</v>
      </c>
      <c r="C64">
        <v>2.8</v>
      </c>
      <c r="D64">
        <v>17.1</v>
      </c>
      <c r="E64">
        <v>6</v>
      </c>
      <c r="F64">
        <v>6.2</v>
      </c>
      <c r="G64">
        <v>85.4</v>
      </c>
      <c r="Q64">
        <v>6</v>
      </c>
      <c r="R64">
        <v>0.01</v>
      </c>
      <c r="S64">
        <v>1.7</v>
      </c>
      <c r="T64">
        <v>18.6</v>
      </c>
      <c r="U64">
        <v>5</v>
      </c>
      <c r="V64">
        <v>8.8</v>
      </c>
      <c r="W64">
        <v>80</v>
      </c>
      <c r="Y64" t="s">
        <v>98</v>
      </c>
      <c r="Z64">
        <v>0.01</v>
      </c>
      <c r="AA64">
        <v>1.4</v>
      </c>
      <c r="AB64">
        <v>19</v>
      </c>
      <c r="AC64">
        <v>6</v>
      </c>
      <c r="AD64">
        <v>10</v>
      </c>
      <c r="AE64">
        <v>81.3</v>
      </c>
    </row>
    <row r="65" spans="1:31" ht="12.75">
      <c r="A65" t="s">
        <v>116</v>
      </c>
      <c r="B65">
        <v>0.01</v>
      </c>
      <c r="C65">
        <v>2.6</v>
      </c>
      <c r="D65">
        <v>17.6</v>
      </c>
      <c r="E65">
        <v>3</v>
      </c>
      <c r="F65">
        <v>7</v>
      </c>
      <c r="G65">
        <v>87.3</v>
      </c>
      <c r="Q65">
        <v>7</v>
      </c>
      <c r="R65">
        <v>0.01</v>
      </c>
      <c r="S65">
        <v>1.8</v>
      </c>
      <c r="T65">
        <v>18.8</v>
      </c>
      <c r="U65">
        <v>0</v>
      </c>
      <c r="V65">
        <v>8.4</v>
      </c>
      <c r="W65">
        <v>81.4</v>
      </c>
      <c r="Y65" t="s">
        <v>99</v>
      </c>
      <c r="Z65">
        <v>0.01</v>
      </c>
      <c r="AA65">
        <v>1.3</v>
      </c>
      <c r="AB65">
        <v>18.7</v>
      </c>
      <c r="AC65">
        <v>8</v>
      </c>
      <c r="AD65">
        <v>10</v>
      </c>
      <c r="AE65">
        <v>81.8</v>
      </c>
    </row>
    <row r="66" spans="1:31" ht="12.75">
      <c r="A66" t="s">
        <v>117</v>
      </c>
      <c r="B66">
        <v>0.01</v>
      </c>
      <c r="C66">
        <v>2.3</v>
      </c>
      <c r="D66">
        <v>17.7</v>
      </c>
      <c r="E66">
        <v>2</v>
      </c>
      <c r="F66">
        <v>8.2</v>
      </c>
      <c r="G66">
        <v>87</v>
      </c>
      <c r="Q66">
        <v>8</v>
      </c>
      <c r="R66">
        <v>0.01</v>
      </c>
      <c r="S66">
        <v>1.7</v>
      </c>
      <c r="T66">
        <v>18.7</v>
      </c>
      <c r="U66">
        <v>7</v>
      </c>
      <c r="V66">
        <v>8.7</v>
      </c>
      <c r="W66">
        <v>80.8</v>
      </c>
      <c r="Y66" t="s">
        <v>100</v>
      </c>
      <c r="Z66">
        <v>0.01</v>
      </c>
      <c r="AA66">
        <v>1.5</v>
      </c>
      <c r="AB66">
        <v>18.5</v>
      </c>
      <c r="AC66">
        <v>10</v>
      </c>
      <c r="AD66">
        <v>8.8</v>
      </c>
      <c r="AE66">
        <v>80.3</v>
      </c>
    </row>
    <row r="67" spans="1:31" ht="12.75">
      <c r="A67" t="s">
        <v>118</v>
      </c>
      <c r="B67">
        <v>0.01</v>
      </c>
      <c r="C67">
        <v>1.7</v>
      </c>
      <c r="D67">
        <v>18.7</v>
      </c>
      <c r="E67">
        <v>9</v>
      </c>
      <c r="F67">
        <v>8.6</v>
      </c>
      <c r="G67">
        <v>83.1</v>
      </c>
      <c r="H67" t="s">
        <v>120</v>
      </c>
      <c r="Q67">
        <v>9</v>
      </c>
      <c r="R67">
        <v>0.01</v>
      </c>
      <c r="S67">
        <v>1.5</v>
      </c>
      <c r="T67">
        <v>18.5</v>
      </c>
      <c r="U67">
        <v>10</v>
      </c>
      <c r="V67">
        <v>8.8</v>
      </c>
      <c r="W67">
        <v>80.3</v>
      </c>
      <c r="Y67" t="s">
        <v>101</v>
      </c>
      <c r="Z67">
        <v>0.01</v>
      </c>
      <c r="AA67">
        <v>1.8</v>
      </c>
      <c r="AB67">
        <v>18.8</v>
      </c>
      <c r="AC67">
        <v>0</v>
      </c>
      <c r="AD67">
        <v>8.4</v>
      </c>
      <c r="AE67">
        <v>81.4</v>
      </c>
    </row>
    <row r="68" spans="1:31" ht="12.75">
      <c r="A68" s="13" t="s">
        <v>106</v>
      </c>
      <c r="B68">
        <v>0.02</v>
      </c>
      <c r="C68">
        <v>2.2</v>
      </c>
      <c r="D68">
        <v>18.5</v>
      </c>
      <c r="E68">
        <v>13</v>
      </c>
      <c r="F68">
        <v>7.2</v>
      </c>
      <c r="G68">
        <v>85.1</v>
      </c>
      <c r="H68" t="s">
        <v>120</v>
      </c>
      <c r="Q68">
        <v>10</v>
      </c>
      <c r="R68">
        <v>0.01</v>
      </c>
      <c r="S68">
        <v>1.4</v>
      </c>
      <c r="T68">
        <v>19</v>
      </c>
      <c r="U68">
        <v>6</v>
      </c>
      <c r="V68">
        <v>10</v>
      </c>
      <c r="W68">
        <v>81.3</v>
      </c>
      <c r="Y68" t="s">
        <v>102</v>
      </c>
      <c r="Z68">
        <v>0.01</v>
      </c>
      <c r="AA68">
        <v>1.7</v>
      </c>
      <c r="AB68">
        <v>18.7</v>
      </c>
      <c r="AC68">
        <v>7</v>
      </c>
      <c r="AD68">
        <v>8.7</v>
      </c>
      <c r="AE68">
        <v>80.8</v>
      </c>
    </row>
    <row r="69" spans="17:31" ht="12.75">
      <c r="Q69">
        <v>11</v>
      </c>
      <c r="R69">
        <v>0.01</v>
      </c>
      <c r="S69">
        <v>1.9</v>
      </c>
      <c r="T69">
        <v>18</v>
      </c>
      <c r="U69">
        <v>8</v>
      </c>
      <c r="V69">
        <v>7.5</v>
      </c>
      <c r="W69">
        <v>80.8</v>
      </c>
      <c r="Y69" t="s">
        <v>103</v>
      </c>
      <c r="Z69">
        <v>0.01</v>
      </c>
      <c r="AA69">
        <v>1.7</v>
      </c>
      <c r="AB69">
        <v>18.6</v>
      </c>
      <c r="AC69">
        <v>5</v>
      </c>
      <c r="AD69">
        <v>8.8</v>
      </c>
      <c r="AE69">
        <v>80</v>
      </c>
    </row>
    <row r="70" spans="1:31" ht="12.75">
      <c r="A70" t="s">
        <v>92</v>
      </c>
      <c r="B70">
        <v>0.01</v>
      </c>
      <c r="C70">
        <v>2.2</v>
      </c>
      <c r="D70">
        <v>17.9</v>
      </c>
      <c r="E70">
        <v>9</v>
      </c>
      <c r="F70">
        <v>6.5</v>
      </c>
      <c r="G70">
        <v>86.8</v>
      </c>
      <c r="Q70">
        <v>12</v>
      </c>
      <c r="R70">
        <v>0.01</v>
      </c>
      <c r="S70">
        <v>1.7</v>
      </c>
      <c r="T70">
        <v>18.6</v>
      </c>
      <c r="U70">
        <v>7</v>
      </c>
      <c r="V70">
        <v>9</v>
      </c>
      <c r="W70">
        <v>79.3</v>
      </c>
      <c r="Y70" t="s">
        <v>104</v>
      </c>
      <c r="Z70">
        <v>0.04</v>
      </c>
      <c r="AA70">
        <v>1.8</v>
      </c>
      <c r="AB70">
        <v>18.6</v>
      </c>
      <c r="AC70">
        <v>13</v>
      </c>
      <c r="AD70">
        <v>8.3</v>
      </c>
      <c r="AE70">
        <v>81</v>
      </c>
    </row>
    <row r="71" spans="1:31" ht="12.75">
      <c r="A71" t="s">
        <v>122</v>
      </c>
      <c r="B71" t="s">
        <v>123</v>
      </c>
      <c r="C71" t="s">
        <v>123</v>
      </c>
      <c r="D71" t="s">
        <v>123</v>
      </c>
      <c r="E71" t="s">
        <v>123</v>
      </c>
      <c r="F71" t="s">
        <v>124</v>
      </c>
      <c r="G71" t="s">
        <v>125</v>
      </c>
      <c r="H71" t="s">
        <v>126</v>
      </c>
      <c r="Q71">
        <v>13</v>
      </c>
      <c r="R71">
        <v>0.02</v>
      </c>
      <c r="S71">
        <v>2</v>
      </c>
      <c r="T71">
        <v>18.1</v>
      </c>
      <c r="U71">
        <v>0</v>
      </c>
      <c r="V71">
        <v>7.3</v>
      </c>
      <c r="W71">
        <v>80.3</v>
      </c>
      <c r="Y71" t="s">
        <v>105</v>
      </c>
      <c r="Z71">
        <v>0.01</v>
      </c>
      <c r="AA71">
        <v>1.9</v>
      </c>
      <c r="AB71">
        <v>18</v>
      </c>
      <c r="AC71">
        <v>8</v>
      </c>
      <c r="AD71">
        <v>7.5</v>
      </c>
      <c r="AE71">
        <v>80.8</v>
      </c>
    </row>
    <row r="72" spans="17:31" ht="12.75">
      <c r="Q72">
        <v>14</v>
      </c>
      <c r="R72">
        <v>0.01</v>
      </c>
      <c r="S72">
        <v>1.7</v>
      </c>
      <c r="T72">
        <v>18.7</v>
      </c>
      <c r="U72">
        <v>5</v>
      </c>
      <c r="V72">
        <v>8.9</v>
      </c>
      <c r="W72">
        <v>80.1</v>
      </c>
      <c r="Y72" t="s">
        <v>106</v>
      </c>
      <c r="Z72">
        <v>0.01</v>
      </c>
      <c r="AA72">
        <v>1.7</v>
      </c>
      <c r="AB72">
        <v>18.7</v>
      </c>
      <c r="AC72">
        <v>5</v>
      </c>
      <c r="AD72">
        <v>8.9</v>
      </c>
      <c r="AE72">
        <v>80.1</v>
      </c>
    </row>
    <row r="73" spans="1:31" ht="12.75">
      <c r="A73" t="s">
        <v>75</v>
      </c>
      <c r="E73" t="s">
        <v>121</v>
      </c>
      <c r="Q73">
        <v>15</v>
      </c>
      <c r="R73">
        <v>0</v>
      </c>
      <c r="S73">
        <v>1.5</v>
      </c>
      <c r="T73">
        <v>18.6</v>
      </c>
      <c r="U73">
        <v>7</v>
      </c>
      <c r="V73">
        <v>9.76</v>
      </c>
      <c r="W73">
        <v>78.1</v>
      </c>
      <c r="Y73" t="s">
        <v>107</v>
      </c>
      <c r="Z73">
        <v>0.02</v>
      </c>
      <c r="AA73">
        <v>2</v>
      </c>
      <c r="AB73">
        <v>18.1</v>
      </c>
      <c r="AC73">
        <v>0</v>
      </c>
      <c r="AD73">
        <v>7.3</v>
      </c>
      <c r="AE73">
        <v>80.3</v>
      </c>
    </row>
    <row r="74" spans="1:32" ht="12.75">
      <c r="A74" t="s">
        <v>76</v>
      </c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66</v>
      </c>
      <c r="Y74" t="s">
        <v>122</v>
      </c>
      <c r="Z74" t="s">
        <v>123</v>
      </c>
      <c r="AA74" t="s">
        <v>123</v>
      </c>
      <c r="AB74" t="s">
        <v>123</v>
      </c>
      <c r="AC74" t="s">
        <v>123</v>
      </c>
      <c r="AD74" t="s">
        <v>124</v>
      </c>
      <c r="AE74" t="s">
        <v>125</v>
      </c>
      <c r="AF74" t="s">
        <v>126</v>
      </c>
    </row>
    <row r="75" spans="1:29" ht="12.75">
      <c r="A75" t="s">
        <v>110</v>
      </c>
      <c r="B75">
        <v>0.01</v>
      </c>
      <c r="C75">
        <v>3.2</v>
      </c>
      <c r="D75">
        <v>17</v>
      </c>
      <c r="E75">
        <v>8</v>
      </c>
      <c r="F75">
        <v>7.2</v>
      </c>
      <c r="G75">
        <v>89.4</v>
      </c>
      <c r="H75">
        <v>0.11</v>
      </c>
      <c r="Q75" t="s">
        <v>75</v>
      </c>
      <c r="U75" t="s">
        <v>77</v>
      </c>
      <c r="Y75" t="s">
        <v>75</v>
      </c>
      <c r="AC75" t="s">
        <v>77</v>
      </c>
    </row>
    <row r="76" spans="1:31" ht="12.75">
      <c r="A76" t="s">
        <v>111</v>
      </c>
      <c r="B76">
        <v>0.01</v>
      </c>
      <c r="C76">
        <v>3</v>
      </c>
      <c r="D76">
        <v>17</v>
      </c>
      <c r="E76">
        <v>5</v>
      </c>
      <c r="F76">
        <v>8.2</v>
      </c>
      <c r="G76">
        <v>88.1</v>
      </c>
      <c r="H76">
        <v>0.15</v>
      </c>
      <c r="R76" t="s">
        <v>0</v>
      </c>
      <c r="S76" t="s">
        <v>1</v>
      </c>
      <c r="T76" t="s">
        <v>2</v>
      </c>
      <c r="U76" t="s">
        <v>3</v>
      </c>
      <c r="V76" t="s">
        <v>4</v>
      </c>
      <c r="W76" t="s">
        <v>5</v>
      </c>
      <c r="Z76" t="s">
        <v>0</v>
      </c>
      <c r="AA76" t="s">
        <v>1</v>
      </c>
      <c r="AB76" t="s">
        <v>2</v>
      </c>
      <c r="AC76" t="s">
        <v>3</v>
      </c>
      <c r="AD76" t="s">
        <v>4</v>
      </c>
      <c r="AE76" t="s">
        <v>5</v>
      </c>
    </row>
    <row r="77" spans="1:31" ht="12.75">
      <c r="A77" t="s">
        <v>112</v>
      </c>
      <c r="B77">
        <v>0.01</v>
      </c>
      <c r="C77">
        <v>2.9</v>
      </c>
      <c r="D77">
        <v>16.8</v>
      </c>
      <c r="E77">
        <v>6</v>
      </c>
      <c r="F77">
        <v>7.2</v>
      </c>
      <c r="G77">
        <v>90.8</v>
      </c>
      <c r="H77">
        <v>0.11</v>
      </c>
      <c r="P77" t="s">
        <v>93</v>
      </c>
      <c r="Q77">
        <v>1</v>
      </c>
      <c r="R77">
        <v>0</v>
      </c>
      <c r="S77">
        <v>1.5</v>
      </c>
      <c r="T77">
        <v>18.6</v>
      </c>
      <c r="U77">
        <v>7</v>
      </c>
      <c r="V77">
        <v>9.76</v>
      </c>
      <c r="W77">
        <v>78.1</v>
      </c>
      <c r="Y77" t="s">
        <v>93</v>
      </c>
      <c r="Z77">
        <v>0</v>
      </c>
      <c r="AA77">
        <v>1.6</v>
      </c>
      <c r="AB77">
        <v>18.6</v>
      </c>
      <c r="AC77">
        <v>5</v>
      </c>
      <c r="AD77">
        <v>9.2</v>
      </c>
      <c r="AE77">
        <v>83.6</v>
      </c>
    </row>
    <row r="78" spans="1:31" ht="12.75">
      <c r="A78" s="13" t="s">
        <v>109</v>
      </c>
      <c r="B78">
        <v>0.1</v>
      </c>
      <c r="C78">
        <v>2</v>
      </c>
      <c r="D78">
        <v>18.3</v>
      </c>
      <c r="E78">
        <v>12</v>
      </c>
      <c r="F78">
        <v>8</v>
      </c>
      <c r="G78">
        <v>88</v>
      </c>
      <c r="H78">
        <v>0.43</v>
      </c>
      <c r="I78" t="s">
        <v>120</v>
      </c>
      <c r="P78" t="s">
        <v>94</v>
      </c>
      <c r="Q78">
        <v>2</v>
      </c>
      <c r="R78">
        <v>0.01</v>
      </c>
      <c r="S78">
        <v>2.4</v>
      </c>
      <c r="T78">
        <v>16.8</v>
      </c>
      <c r="U78">
        <v>2</v>
      </c>
      <c r="V78">
        <v>5.92</v>
      </c>
      <c r="W78">
        <v>85.4</v>
      </c>
      <c r="Y78" t="s">
        <v>94</v>
      </c>
      <c r="Z78">
        <v>0.02</v>
      </c>
      <c r="AA78">
        <v>1.6</v>
      </c>
      <c r="AB78">
        <v>18.6</v>
      </c>
      <c r="AC78">
        <v>11</v>
      </c>
      <c r="AD78">
        <v>9.2</v>
      </c>
      <c r="AE78">
        <v>88.4</v>
      </c>
    </row>
    <row r="79" spans="1:31" ht="12.75">
      <c r="A79" t="s">
        <v>113</v>
      </c>
      <c r="B79">
        <v>0.01</v>
      </c>
      <c r="C79">
        <v>2.5</v>
      </c>
      <c r="D79">
        <v>17.3</v>
      </c>
      <c r="E79">
        <v>5</v>
      </c>
      <c r="F79">
        <v>7.6</v>
      </c>
      <c r="G79">
        <v>90.9</v>
      </c>
      <c r="H79">
        <v>0.12</v>
      </c>
      <c r="P79" t="s">
        <v>95</v>
      </c>
      <c r="Q79">
        <v>3</v>
      </c>
      <c r="R79">
        <v>0.01</v>
      </c>
      <c r="S79">
        <v>1.5</v>
      </c>
      <c r="T79">
        <v>18.4</v>
      </c>
      <c r="U79">
        <v>9</v>
      </c>
      <c r="V79">
        <v>9.4</v>
      </c>
      <c r="W79">
        <v>89.6</v>
      </c>
      <c r="Y79" t="s">
        <v>95</v>
      </c>
      <c r="Z79">
        <v>0.01</v>
      </c>
      <c r="AA79">
        <v>2.1</v>
      </c>
      <c r="AB79">
        <v>17.5</v>
      </c>
      <c r="AC79">
        <v>6</v>
      </c>
      <c r="AD79">
        <v>6.8</v>
      </c>
      <c r="AE79">
        <v>83.4</v>
      </c>
    </row>
    <row r="80" spans="1:31" ht="12.75">
      <c r="A80" s="13" t="s">
        <v>98</v>
      </c>
      <c r="B80">
        <v>0.02</v>
      </c>
      <c r="C80">
        <v>2</v>
      </c>
      <c r="D80">
        <v>18.2</v>
      </c>
      <c r="E80">
        <v>16</v>
      </c>
      <c r="F80">
        <v>6.6</v>
      </c>
      <c r="G80">
        <v>89.6</v>
      </c>
      <c r="H80">
        <v>0.26</v>
      </c>
      <c r="I80" t="s">
        <v>120</v>
      </c>
      <c r="P80" t="s">
        <v>96</v>
      </c>
      <c r="Q80">
        <v>4</v>
      </c>
      <c r="R80">
        <v>0</v>
      </c>
      <c r="S80">
        <v>1.6</v>
      </c>
      <c r="T80">
        <v>18.6</v>
      </c>
      <c r="U80">
        <v>5</v>
      </c>
      <c r="V80">
        <v>9.2</v>
      </c>
      <c r="W80">
        <v>83.6</v>
      </c>
      <c r="Y80" t="s">
        <v>96</v>
      </c>
      <c r="Z80">
        <v>0.01</v>
      </c>
      <c r="AA80">
        <v>1.8</v>
      </c>
      <c r="AB80">
        <v>18.8</v>
      </c>
      <c r="AC80">
        <v>7</v>
      </c>
      <c r="AD80">
        <v>8.2</v>
      </c>
      <c r="AE80">
        <v>86</v>
      </c>
    </row>
    <row r="81" spans="1:31" ht="12.75">
      <c r="A81" s="13" t="s">
        <v>99</v>
      </c>
      <c r="B81">
        <v>0.02</v>
      </c>
      <c r="C81">
        <v>1.8</v>
      </c>
      <c r="D81">
        <v>18.3</v>
      </c>
      <c r="E81">
        <v>14</v>
      </c>
      <c r="F81">
        <v>7.8</v>
      </c>
      <c r="G81">
        <v>86.4</v>
      </c>
      <c r="H81">
        <v>0.58</v>
      </c>
      <c r="I81" t="s">
        <v>120</v>
      </c>
      <c r="P81" t="s">
        <v>97</v>
      </c>
      <c r="Q81">
        <v>5</v>
      </c>
      <c r="R81">
        <v>0.01</v>
      </c>
      <c r="S81">
        <v>1.8</v>
      </c>
      <c r="T81">
        <v>18.8</v>
      </c>
      <c r="U81">
        <v>7</v>
      </c>
      <c r="V81">
        <v>8.2</v>
      </c>
      <c r="W81">
        <v>86</v>
      </c>
      <c r="Y81" t="s">
        <v>97</v>
      </c>
      <c r="Z81">
        <v>0.01</v>
      </c>
      <c r="AA81">
        <v>2.4</v>
      </c>
      <c r="AB81">
        <v>16.8</v>
      </c>
      <c r="AC81">
        <v>2</v>
      </c>
      <c r="AD81">
        <v>5.92</v>
      </c>
      <c r="AE81">
        <v>85.4</v>
      </c>
    </row>
    <row r="82" spans="1:31" ht="12.75">
      <c r="A82" s="13" t="s">
        <v>91</v>
      </c>
      <c r="B82">
        <v>0.01</v>
      </c>
      <c r="C82">
        <v>2.2</v>
      </c>
      <c r="D82">
        <v>17.9</v>
      </c>
      <c r="E82">
        <v>10</v>
      </c>
      <c r="F82">
        <v>6.6</v>
      </c>
      <c r="G82">
        <v>85.4</v>
      </c>
      <c r="H82">
        <v>0.37</v>
      </c>
      <c r="P82" t="s">
        <v>98</v>
      </c>
      <c r="Q82">
        <v>6</v>
      </c>
      <c r="R82">
        <v>0.01</v>
      </c>
      <c r="S82">
        <v>2.1</v>
      </c>
      <c r="T82">
        <v>18.1</v>
      </c>
      <c r="U82">
        <v>6</v>
      </c>
      <c r="V82">
        <v>7.1</v>
      </c>
      <c r="W82">
        <v>84.6</v>
      </c>
      <c r="Y82" t="s">
        <v>98</v>
      </c>
      <c r="Z82">
        <v>0.01</v>
      </c>
      <c r="AA82">
        <v>1.9</v>
      </c>
      <c r="AB82">
        <v>18.5</v>
      </c>
      <c r="AC82">
        <v>9</v>
      </c>
      <c r="AD82">
        <v>7.88</v>
      </c>
      <c r="AE82">
        <v>85.3</v>
      </c>
    </row>
    <row r="83" spans="1:31" ht="12.75">
      <c r="A83" t="s">
        <v>114</v>
      </c>
      <c r="B83">
        <v>0.01</v>
      </c>
      <c r="C83">
        <v>2.9</v>
      </c>
      <c r="D83">
        <v>17</v>
      </c>
      <c r="E83">
        <v>8</v>
      </c>
      <c r="F83">
        <v>5.5</v>
      </c>
      <c r="G83">
        <v>90</v>
      </c>
      <c r="H83">
        <v>0.43</v>
      </c>
      <c r="P83" t="s">
        <v>99</v>
      </c>
      <c r="Q83">
        <v>7</v>
      </c>
      <c r="R83">
        <v>0.01</v>
      </c>
      <c r="S83">
        <v>2.5</v>
      </c>
      <c r="T83">
        <v>17.8</v>
      </c>
      <c r="U83">
        <v>0</v>
      </c>
      <c r="V83">
        <v>6</v>
      </c>
      <c r="W83">
        <v>83.3</v>
      </c>
      <c r="Y83" t="s">
        <v>99</v>
      </c>
      <c r="Z83">
        <v>0.01</v>
      </c>
      <c r="AA83">
        <v>1.5</v>
      </c>
      <c r="AB83">
        <v>18.4</v>
      </c>
      <c r="AC83">
        <v>9</v>
      </c>
      <c r="AD83">
        <v>9.4</v>
      </c>
      <c r="AE83">
        <v>89.6</v>
      </c>
    </row>
    <row r="84" spans="1:31" ht="12.75">
      <c r="A84" t="s">
        <v>115</v>
      </c>
      <c r="B84">
        <v>0.01</v>
      </c>
      <c r="C84">
        <v>3.1</v>
      </c>
      <c r="D84">
        <v>16.9</v>
      </c>
      <c r="E84">
        <v>10</v>
      </c>
      <c r="F84">
        <v>5.32</v>
      </c>
      <c r="G84">
        <v>90.3</v>
      </c>
      <c r="H84">
        <v>0.62</v>
      </c>
      <c r="P84" t="s">
        <v>100</v>
      </c>
      <c r="Q84">
        <v>8</v>
      </c>
      <c r="R84">
        <v>0.01</v>
      </c>
      <c r="S84">
        <v>2.1</v>
      </c>
      <c r="T84">
        <v>18.1</v>
      </c>
      <c r="U84">
        <v>4</v>
      </c>
      <c r="V84">
        <v>6.8</v>
      </c>
      <c r="W84">
        <v>86.3</v>
      </c>
      <c r="Y84" t="s">
        <v>100</v>
      </c>
      <c r="Z84">
        <v>0.02</v>
      </c>
      <c r="AA84">
        <v>2</v>
      </c>
      <c r="AB84">
        <v>17.8</v>
      </c>
      <c r="AC84">
        <v>13</v>
      </c>
      <c r="AD84">
        <v>7.1</v>
      </c>
      <c r="AE84">
        <v>84.6</v>
      </c>
    </row>
    <row r="85" spans="1:31" ht="12.75">
      <c r="A85" t="s">
        <v>116</v>
      </c>
      <c r="B85">
        <v>0.01</v>
      </c>
      <c r="C85">
        <v>3</v>
      </c>
      <c r="D85">
        <v>16.9</v>
      </c>
      <c r="E85">
        <v>3</v>
      </c>
      <c r="F85">
        <v>6.1</v>
      </c>
      <c r="G85">
        <v>91.4</v>
      </c>
      <c r="H85">
        <v>0.33</v>
      </c>
      <c r="P85" t="s">
        <v>101</v>
      </c>
      <c r="Q85">
        <v>9</v>
      </c>
      <c r="R85">
        <v>0.02</v>
      </c>
      <c r="S85">
        <v>2</v>
      </c>
      <c r="T85">
        <v>17.8</v>
      </c>
      <c r="U85">
        <v>13</v>
      </c>
      <c r="V85">
        <v>7.1</v>
      </c>
      <c r="W85">
        <v>84.6</v>
      </c>
      <c r="Y85" t="s">
        <v>101</v>
      </c>
      <c r="Z85">
        <v>0.01</v>
      </c>
      <c r="AA85">
        <v>2.5</v>
      </c>
      <c r="AB85">
        <v>17.8</v>
      </c>
      <c r="AC85">
        <v>0</v>
      </c>
      <c r="AD85">
        <v>6</v>
      </c>
      <c r="AE85">
        <v>83.3</v>
      </c>
    </row>
    <row r="86" spans="1:31" ht="12.75">
      <c r="A86" t="s">
        <v>117</v>
      </c>
      <c r="B86">
        <v>0.01</v>
      </c>
      <c r="C86">
        <v>2.6</v>
      </c>
      <c r="D86">
        <v>17.2</v>
      </c>
      <c r="E86">
        <v>3</v>
      </c>
      <c r="F86">
        <v>6.8</v>
      </c>
      <c r="G86">
        <v>91</v>
      </c>
      <c r="H86">
        <v>0.26</v>
      </c>
      <c r="P86" t="s">
        <v>102</v>
      </c>
      <c r="Q86">
        <v>10</v>
      </c>
      <c r="R86">
        <v>0.01</v>
      </c>
      <c r="S86">
        <v>1.9</v>
      </c>
      <c r="T86">
        <v>18.5</v>
      </c>
      <c r="U86">
        <v>9</v>
      </c>
      <c r="V86">
        <v>7.88</v>
      </c>
      <c r="W86">
        <v>85.3</v>
      </c>
      <c r="Y86" t="s">
        <v>102</v>
      </c>
      <c r="Z86">
        <v>0.01</v>
      </c>
      <c r="AA86">
        <v>2.1</v>
      </c>
      <c r="AB86">
        <v>18.1</v>
      </c>
      <c r="AC86">
        <v>4</v>
      </c>
      <c r="AD86">
        <v>6.8</v>
      </c>
      <c r="AE86">
        <v>86.3</v>
      </c>
    </row>
    <row r="87" spans="1:31" ht="12.75">
      <c r="A87" t="s">
        <v>118</v>
      </c>
      <c r="B87">
        <v>0.01</v>
      </c>
      <c r="C87">
        <v>2.1</v>
      </c>
      <c r="D87">
        <v>18.4</v>
      </c>
      <c r="E87">
        <v>11</v>
      </c>
      <c r="F87">
        <v>7</v>
      </c>
      <c r="G87">
        <v>87.2</v>
      </c>
      <c r="H87">
        <v>0.84</v>
      </c>
      <c r="I87" t="s">
        <v>120</v>
      </c>
      <c r="P87" t="s">
        <v>103</v>
      </c>
      <c r="Q87">
        <v>11</v>
      </c>
      <c r="R87">
        <v>0.02</v>
      </c>
      <c r="S87">
        <v>2.4</v>
      </c>
      <c r="T87">
        <v>17.5</v>
      </c>
      <c r="U87">
        <v>10</v>
      </c>
      <c r="V87">
        <v>6.14</v>
      </c>
      <c r="W87">
        <v>86.5</v>
      </c>
      <c r="Y87" t="s">
        <v>103</v>
      </c>
      <c r="Z87">
        <v>0.01</v>
      </c>
      <c r="AA87">
        <v>2.1</v>
      </c>
      <c r="AB87">
        <v>18.1</v>
      </c>
      <c r="AC87">
        <v>6</v>
      </c>
      <c r="AD87">
        <v>7.1</v>
      </c>
      <c r="AE87">
        <v>84.6</v>
      </c>
    </row>
    <row r="88" spans="1:31" ht="12.75">
      <c r="A88" s="13" t="s">
        <v>106</v>
      </c>
      <c r="B88">
        <v>0.02</v>
      </c>
      <c r="C88">
        <v>2.4</v>
      </c>
      <c r="D88">
        <v>18.1</v>
      </c>
      <c r="E88">
        <v>19</v>
      </c>
      <c r="F88">
        <v>6.3</v>
      </c>
      <c r="G88">
        <v>88.1</v>
      </c>
      <c r="H88">
        <v>2</v>
      </c>
      <c r="I88" t="s">
        <v>120</v>
      </c>
      <c r="P88" t="s">
        <v>104</v>
      </c>
      <c r="Q88">
        <v>12</v>
      </c>
      <c r="R88">
        <v>0.01</v>
      </c>
      <c r="S88">
        <v>2.1</v>
      </c>
      <c r="T88">
        <v>17.5</v>
      </c>
      <c r="U88">
        <v>6</v>
      </c>
      <c r="V88">
        <v>6.8</v>
      </c>
      <c r="W88">
        <v>83.4</v>
      </c>
      <c r="Y88" t="s">
        <v>104</v>
      </c>
      <c r="Z88">
        <v>0</v>
      </c>
      <c r="AA88">
        <v>1.5</v>
      </c>
      <c r="AB88">
        <v>18.6</v>
      </c>
      <c r="AC88">
        <v>7</v>
      </c>
      <c r="AD88">
        <v>9.76</v>
      </c>
      <c r="AE88">
        <v>78.1</v>
      </c>
    </row>
    <row r="89" spans="16:31" ht="12.75">
      <c r="P89" t="s">
        <v>105</v>
      </c>
      <c r="Q89">
        <v>13</v>
      </c>
      <c r="R89">
        <v>0.04</v>
      </c>
      <c r="S89">
        <v>1.8</v>
      </c>
      <c r="T89">
        <v>18.3</v>
      </c>
      <c r="U89">
        <v>2</v>
      </c>
      <c r="V89">
        <v>7.8</v>
      </c>
      <c r="W89">
        <v>84.8</v>
      </c>
      <c r="Y89" t="s">
        <v>105</v>
      </c>
      <c r="Z89">
        <v>0.02</v>
      </c>
      <c r="AA89">
        <v>2.4</v>
      </c>
      <c r="AB89">
        <v>17.5</v>
      </c>
      <c r="AC89">
        <v>10</v>
      </c>
      <c r="AD89">
        <v>6.14</v>
      </c>
      <c r="AE89">
        <v>86.5</v>
      </c>
    </row>
    <row r="90" spans="1:31" ht="12.75">
      <c r="A90" t="s">
        <v>92</v>
      </c>
      <c r="B90">
        <v>0.01</v>
      </c>
      <c r="C90">
        <v>2.4</v>
      </c>
      <c r="D90">
        <v>17.8</v>
      </c>
      <c r="E90">
        <v>9</v>
      </c>
      <c r="F90">
        <v>4.8</v>
      </c>
      <c r="G90">
        <v>88.6</v>
      </c>
      <c r="H90">
        <v>0.2</v>
      </c>
      <c r="P90" t="s">
        <v>106</v>
      </c>
      <c r="Q90">
        <v>14</v>
      </c>
      <c r="R90">
        <v>0.01</v>
      </c>
      <c r="S90">
        <v>2.1</v>
      </c>
      <c r="T90">
        <v>18.3</v>
      </c>
      <c r="U90">
        <v>7</v>
      </c>
      <c r="V90">
        <v>7.2</v>
      </c>
      <c r="W90">
        <v>85.3</v>
      </c>
      <c r="Y90" t="s">
        <v>106</v>
      </c>
      <c r="Z90">
        <v>0.01</v>
      </c>
      <c r="AA90">
        <v>2.1</v>
      </c>
      <c r="AB90">
        <v>18.3</v>
      </c>
      <c r="AC90">
        <v>7</v>
      </c>
      <c r="AD90">
        <v>7.2</v>
      </c>
      <c r="AE90">
        <v>85.3</v>
      </c>
    </row>
    <row r="91" spans="1:31" ht="12.75">
      <c r="A91" t="s">
        <v>122</v>
      </c>
      <c r="B91" t="s">
        <v>123</v>
      </c>
      <c r="C91" t="s">
        <v>123</v>
      </c>
      <c r="D91" t="s">
        <v>123</v>
      </c>
      <c r="E91" t="s">
        <v>123</v>
      </c>
      <c r="F91" t="s">
        <v>124</v>
      </c>
      <c r="G91" t="s">
        <v>125</v>
      </c>
      <c r="H91" t="s">
        <v>126</v>
      </c>
      <c r="P91" t="s">
        <v>107</v>
      </c>
      <c r="Q91">
        <v>15</v>
      </c>
      <c r="R91">
        <v>0.02</v>
      </c>
      <c r="S91">
        <v>1.6</v>
      </c>
      <c r="T91">
        <v>18.6</v>
      </c>
      <c r="U91">
        <v>11</v>
      </c>
      <c r="V91">
        <v>9.2</v>
      </c>
      <c r="W91">
        <v>88.4</v>
      </c>
      <c r="Y91" t="s">
        <v>107</v>
      </c>
      <c r="Z91">
        <v>0.04</v>
      </c>
      <c r="AA91">
        <v>1.8</v>
      </c>
      <c r="AB91">
        <v>18.3</v>
      </c>
      <c r="AC91">
        <v>2</v>
      </c>
      <c r="AD91">
        <v>7.8</v>
      </c>
      <c r="AE91">
        <v>84.8</v>
      </c>
    </row>
    <row r="92" spans="25:32" ht="12.75">
      <c r="Y92" t="s">
        <v>122</v>
      </c>
      <c r="Z92" t="s">
        <v>123</v>
      </c>
      <c r="AA92" t="s">
        <v>123</v>
      </c>
      <c r="AB92" t="s">
        <v>123</v>
      </c>
      <c r="AC92" t="s">
        <v>123</v>
      </c>
      <c r="AD92" t="s">
        <v>124</v>
      </c>
      <c r="AE92" t="s">
        <v>125</v>
      </c>
      <c r="AF92" t="s">
        <v>126</v>
      </c>
    </row>
    <row r="93" spans="17:26" ht="12.75">
      <c r="Q93" t="s">
        <v>78</v>
      </c>
      <c r="Z93" t="s">
        <v>78</v>
      </c>
    </row>
    <row r="94" spans="18:33" ht="12.75">
      <c r="R94" t="s">
        <v>0</v>
      </c>
      <c r="S94" t="s">
        <v>1</v>
      </c>
      <c r="T94" t="s">
        <v>2</v>
      </c>
      <c r="U94" t="s">
        <v>3</v>
      </c>
      <c r="V94" t="s">
        <v>4</v>
      </c>
      <c r="W94" t="s">
        <v>5</v>
      </c>
      <c r="X94" t="s">
        <v>108</v>
      </c>
      <c r="AA94" t="s">
        <v>0</v>
      </c>
      <c r="AB94" t="s">
        <v>1</v>
      </c>
      <c r="AC94" t="s">
        <v>2</v>
      </c>
      <c r="AD94" t="s">
        <v>3</v>
      </c>
      <c r="AE94" t="s">
        <v>4</v>
      </c>
      <c r="AF94" t="s">
        <v>5</v>
      </c>
      <c r="AG94" t="s">
        <v>79</v>
      </c>
    </row>
    <row r="95" spans="16:33" ht="12.75">
      <c r="P95" t="s">
        <v>93</v>
      </c>
      <c r="Q95">
        <v>1</v>
      </c>
      <c r="R95">
        <v>0.01</v>
      </c>
      <c r="S95">
        <v>2.9</v>
      </c>
      <c r="T95">
        <v>16.9</v>
      </c>
      <c r="U95">
        <v>10</v>
      </c>
      <c r="V95">
        <v>5</v>
      </c>
      <c r="W95">
        <v>90.6</v>
      </c>
      <c r="X95">
        <v>0.63</v>
      </c>
      <c r="Z95" t="s">
        <v>93</v>
      </c>
      <c r="AA95">
        <v>0.01</v>
      </c>
      <c r="AB95">
        <v>2.1</v>
      </c>
      <c r="AC95">
        <v>18.1</v>
      </c>
      <c r="AD95">
        <v>6</v>
      </c>
      <c r="AE95">
        <v>7.13</v>
      </c>
      <c r="AF95">
        <v>87.5</v>
      </c>
      <c r="AG95">
        <v>0.12</v>
      </c>
    </row>
    <row r="96" spans="16:33" ht="12.75">
      <c r="P96" t="s">
        <v>94</v>
      </c>
      <c r="Q96">
        <v>2</v>
      </c>
      <c r="R96">
        <v>0.01</v>
      </c>
      <c r="S96">
        <v>2.8</v>
      </c>
      <c r="T96">
        <v>16.3</v>
      </c>
      <c r="U96">
        <v>4</v>
      </c>
      <c r="V96">
        <v>4.91</v>
      </c>
      <c r="W96">
        <v>90.3</v>
      </c>
      <c r="X96">
        <v>0.37</v>
      </c>
      <c r="Z96" t="s">
        <v>94</v>
      </c>
      <c r="AA96">
        <v>0.01</v>
      </c>
      <c r="AB96">
        <v>2.4</v>
      </c>
      <c r="AC96">
        <v>17.4</v>
      </c>
      <c r="AD96">
        <v>7</v>
      </c>
      <c r="AE96">
        <v>6.4</v>
      </c>
      <c r="AF96">
        <v>87.5</v>
      </c>
      <c r="AG96">
        <v>0.02</v>
      </c>
    </row>
    <row r="97" spans="16:33" ht="12.75">
      <c r="P97" t="s">
        <v>95</v>
      </c>
      <c r="Q97">
        <v>3</v>
      </c>
      <c r="R97">
        <v>0.02</v>
      </c>
      <c r="S97">
        <v>1.8</v>
      </c>
      <c r="T97">
        <v>18.1</v>
      </c>
      <c r="U97">
        <v>12</v>
      </c>
      <c r="V97">
        <v>7.85</v>
      </c>
      <c r="W97">
        <v>92.5</v>
      </c>
      <c r="X97">
        <v>0.73</v>
      </c>
      <c r="Z97" t="s">
        <v>95</v>
      </c>
      <c r="AA97">
        <v>0.02</v>
      </c>
      <c r="AB97">
        <v>2.4</v>
      </c>
      <c r="AC97">
        <v>17.1</v>
      </c>
      <c r="AD97">
        <v>5</v>
      </c>
      <c r="AE97">
        <v>5.8</v>
      </c>
      <c r="AF97">
        <v>89.1</v>
      </c>
      <c r="AG97">
        <v>0.1</v>
      </c>
    </row>
    <row r="98" spans="16:33" ht="12.75">
      <c r="P98" t="s">
        <v>96</v>
      </c>
      <c r="Q98">
        <v>4</v>
      </c>
      <c r="R98">
        <v>0.01</v>
      </c>
      <c r="S98">
        <v>2.1</v>
      </c>
      <c r="T98">
        <v>18.1</v>
      </c>
      <c r="U98">
        <v>6</v>
      </c>
      <c r="V98">
        <v>7.13</v>
      </c>
      <c r="W98">
        <v>87.5</v>
      </c>
      <c r="X98">
        <v>0.12</v>
      </c>
      <c r="Z98" t="s">
        <v>96</v>
      </c>
      <c r="AA98">
        <v>0.01</v>
      </c>
      <c r="AB98">
        <v>2.1</v>
      </c>
      <c r="AC98">
        <v>18.2</v>
      </c>
      <c r="AD98">
        <v>6</v>
      </c>
      <c r="AE98">
        <v>7.1</v>
      </c>
      <c r="AF98">
        <v>88.4</v>
      </c>
      <c r="AG98">
        <v>0.08</v>
      </c>
    </row>
    <row r="99" spans="16:33" ht="12.75">
      <c r="P99" t="s">
        <v>97</v>
      </c>
      <c r="Q99">
        <v>5</v>
      </c>
      <c r="R99">
        <v>0.01</v>
      </c>
      <c r="S99">
        <v>2.1</v>
      </c>
      <c r="T99">
        <v>18.2</v>
      </c>
      <c r="U99">
        <v>6</v>
      </c>
      <c r="V99">
        <v>7.1</v>
      </c>
      <c r="W99">
        <v>88.4</v>
      </c>
      <c r="X99">
        <v>0.08</v>
      </c>
      <c r="Z99" t="s">
        <v>97</v>
      </c>
      <c r="AA99">
        <v>0.01</v>
      </c>
      <c r="AB99">
        <v>2.8</v>
      </c>
      <c r="AC99">
        <v>16.3</v>
      </c>
      <c r="AD99">
        <v>4</v>
      </c>
      <c r="AE99">
        <v>4.91</v>
      </c>
      <c r="AF99">
        <v>90.3</v>
      </c>
      <c r="AG99">
        <v>0.37</v>
      </c>
    </row>
    <row r="100" spans="16:33" ht="12.75">
      <c r="P100" t="s">
        <v>98</v>
      </c>
      <c r="Q100">
        <v>6</v>
      </c>
      <c r="R100">
        <v>0.01</v>
      </c>
      <c r="S100">
        <v>2.4</v>
      </c>
      <c r="T100">
        <v>17.5</v>
      </c>
      <c r="U100">
        <v>4</v>
      </c>
      <c r="V100">
        <v>6.1</v>
      </c>
      <c r="W100">
        <v>88.7</v>
      </c>
      <c r="X100">
        <v>0.27</v>
      </c>
      <c r="Z100" t="s">
        <v>98</v>
      </c>
      <c r="AA100">
        <v>0.02</v>
      </c>
      <c r="AB100">
        <v>2.2</v>
      </c>
      <c r="AC100">
        <v>17.8</v>
      </c>
      <c r="AD100">
        <v>9</v>
      </c>
      <c r="AE100">
        <v>6.6</v>
      </c>
      <c r="AF100">
        <v>90.6</v>
      </c>
      <c r="AG100">
        <v>0.26</v>
      </c>
    </row>
    <row r="101" spans="16:33" ht="12.75">
      <c r="P101" t="s">
        <v>99</v>
      </c>
      <c r="Q101">
        <v>7</v>
      </c>
      <c r="R101">
        <v>0.01</v>
      </c>
      <c r="S101">
        <v>2.7</v>
      </c>
      <c r="T101">
        <v>17.6</v>
      </c>
      <c r="U101">
        <v>0</v>
      </c>
      <c r="V101">
        <v>5.4</v>
      </c>
      <c r="W101">
        <v>88</v>
      </c>
      <c r="X101">
        <v>0.32</v>
      </c>
      <c r="Z101" t="s">
        <v>99</v>
      </c>
      <c r="AA101">
        <v>0.02</v>
      </c>
      <c r="AB101">
        <v>1.8</v>
      </c>
      <c r="AC101">
        <v>18.1</v>
      </c>
      <c r="AD101">
        <v>12</v>
      </c>
      <c r="AE101">
        <v>7.85</v>
      </c>
      <c r="AF101">
        <v>92.5</v>
      </c>
      <c r="AG101">
        <v>0.73</v>
      </c>
    </row>
    <row r="102" spans="16:33" ht="12.75">
      <c r="P102" t="s">
        <v>100</v>
      </c>
      <c r="Q102">
        <v>8</v>
      </c>
      <c r="R102">
        <v>0.01</v>
      </c>
      <c r="S102">
        <v>2.5</v>
      </c>
      <c r="T102">
        <v>17.6</v>
      </c>
      <c r="U102">
        <v>6</v>
      </c>
      <c r="V102">
        <v>5.9</v>
      </c>
      <c r="W102">
        <v>90.5</v>
      </c>
      <c r="X102">
        <v>0.26</v>
      </c>
      <c r="Z102" t="s">
        <v>100</v>
      </c>
      <c r="AA102">
        <v>0.02</v>
      </c>
      <c r="AB102">
        <v>2.4</v>
      </c>
      <c r="AC102">
        <v>17.5</v>
      </c>
      <c r="AD102">
        <v>15</v>
      </c>
      <c r="AE102">
        <v>6.1</v>
      </c>
      <c r="AF102">
        <v>90.8</v>
      </c>
      <c r="AG102">
        <v>0.57</v>
      </c>
    </row>
    <row r="103" spans="16:33" ht="12.75">
      <c r="P103" t="s">
        <v>101</v>
      </c>
      <c r="Q103">
        <v>9</v>
      </c>
      <c r="R103">
        <v>0.02</v>
      </c>
      <c r="S103">
        <v>2.4</v>
      </c>
      <c r="T103">
        <v>17.5</v>
      </c>
      <c r="U103">
        <v>15</v>
      </c>
      <c r="V103">
        <v>6.1</v>
      </c>
      <c r="W103">
        <v>90.8</v>
      </c>
      <c r="X103">
        <v>0.57</v>
      </c>
      <c r="Z103" t="s">
        <v>101</v>
      </c>
      <c r="AA103">
        <v>0.01</v>
      </c>
      <c r="AB103">
        <v>2.7</v>
      </c>
      <c r="AC103">
        <v>17.6</v>
      </c>
      <c r="AD103">
        <v>0</v>
      </c>
      <c r="AE103">
        <v>5.4</v>
      </c>
      <c r="AF103">
        <v>88</v>
      </c>
      <c r="AG103">
        <v>0.32</v>
      </c>
    </row>
    <row r="104" spans="16:33" ht="12.75">
      <c r="P104" t="s">
        <v>102</v>
      </c>
      <c r="Q104">
        <v>10</v>
      </c>
      <c r="R104">
        <v>0.02</v>
      </c>
      <c r="S104">
        <v>2.2</v>
      </c>
      <c r="T104">
        <v>17.8</v>
      </c>
      <c r="U104">
        <v>9</v>
      </c>
      <c r="V104">
        <v>6.6</v>
      </c>
      <c r="W104">
        <v>90.6</v>
      </c>
      <c r="X104">
        <v>0.26</v>
      </c>
      <c r="Z104" t="s">
        <v>102</v>
      </c>
      <c r="AA104">
        <v>0.01</v>
      </c>
      <c r="AB104">
        <v>2.5</v>
      </c>
      <c r="AC104">
        <v>17.6</v>
      </c>
      <c r="AD104">
        <v>6</v>
      </c>
      <c r="AE104">
        <v>5.9</v>
      </c>
      <c r="AF104">
        <v>90.5</v>
      </c>
      <c r="AG104">
        <v>0.26</v>
      </c>
    </row>
    <row r="105" spans="16:33" ht="12.75">
      <c r="P105" t="s">
        <v>103</v>
      </c>
      <c r="Q105">
        <v>11</v>
      </c>
      <c r="R105">
        <v>0.01</v>
      </c>
      <c r="S105">
        <v>2.6</v>
      </c>
      <c r="T105">
        <v>15</v>
      </c>
      <c r="U105">
        <v>10</v>
      </c>
      <c r="V105">
        <v>5.4</v>
      </c>
      <c r="W105">
        <v>90.7</v>
      </c>
      <c r="X105">
        <v>0.22</v>
      </c>
      <c r="Z105" t="s">
        <v>103</v>
      </c>
      <c r="AA105">
        <v>0.01</v>
      </c>
      <c r="AB105">
        <v>2.4</v>
      </c>
      <c r="AC105">
        <v>17.5</v>
      </c>
      <c r="AD105">
        <v>4</v>
      </c>
      <c r="AE105">
        <v>6.1</v>
      </c>
      <c r="AF105">
        <v>88.7</v>
      </c>
      <c r="AG105">
        <v>0.27</v>
      </c>
    </row>
    <row r="106" spans="16:33" ht="12.75">
      <c r="P106" t="s">
        <v>104</v>
      </c>
      <c r="Q106">
        <v>12</v>
      </c>
      <c r="R106">
        <v>0.02</v>
      </c>
      <c r="S106">
        <v>2.4</v>
      </c>
      <c r="T106">
        <v>17.1</v>
      </c>
      <c r="U106">
        <v>5</v>
      </c>
      <c r="V106">
        <v>5.8</v>
      </c>
      <c r="W106">
        <v>89.1</v>
      </c>
      <c r="X106">
        <v>0.1</v>
      </c>
      <c r="Z106" t="s">
        <v>104</v>
      </c>
      <c r="AA106">
        <v>0.01</v>
      </c>
      <c r="AB106">
        <v>2.9</v>
      </c>
      <c r="AC106">
        <v>16.9</v>
      </c>
      <c r="AD106">
        <v>10</v>
      </c>
      <c r="AE106">
        <v>5</v>
      </c>
      <c r="AF106">
        <v>90.6</v>
      </c>
      <c r="AG106">
        <v>0.63</v>
      </c>
    </row>
    <row r="107" spans="16:33" ht="12.75">
      <c r="P107" t="s">
        <v>105</v>
      </c>
      <c r="Q107">
        <v>13</v>
      </c>
      <c r="R107">
        <v>0.04</v>
      </c>
      <c r="S107">
        <v>2.2</v>
      </c>
      <c r="T107">
        <v>17.8</v>
      </c>
      <c r="U107">
        <v>2</v>
      </c>
      <c r="V107">
        <v>6.7</v>
      </c>
      <c r="W107">
        <v>89.3</v>
      </c>
      <c r="X107">
        <v>0.09</v>
      </c>
      <c r="Z107" t="s">
        <v>105</v>
      </c>
      <c r="AA107">
        <v>0.01</v>
      </c>
      <c r="AB107">
        <v>2.6</v>
      </c>
      <c r="AC107">
        <v>15</v>
      </c>
      <c r="AD107">
        <v>10</v>
      </c>
      <c r="AE107">
        <v>5.4</v>
      </c>
      <c r="AF107">
        <v>90.7</v>
      </c>
      <c r="AG107">
        <v>0.22</v>
      </c>
    </row>
    <row r="108" spans="16:33" ht="12.75">
      <c r="P108" t="s">
        <v>106</v>
      </c>
      <c r="Q108">
        <v>14</v>
      </c>
      <c r="R108">
        <v>0.01</v>
      </c>
      <c r="S108">
        <v>2.6</v>
      </c>
      <c r="T108">
        <v>17.6</v>
      </c>
      <c r="U108">
        <v>4</v>
      </c>
      <c r="V108">
        <v>5.7</v>
      </c>
      <c r="W108">
        <v>90.6</v>
      </c>
      <c r="X108">
        <v>0.13</v>
      </c>
      <c r="Z108" t="s">
        <v>106</v>
      </c>
      <c r="AA108">
        <v>0.01</v>
      </c>
      <c r="AB108">
        <v>2.6</v>
      </c>
      <c r="AC108">
        <v>17.6</v>
      </c>
      <c r="AD108">
        <v>4</v>
      </c>
      <c r="AE108">
        <v>5.7</v>
      </c>
      <c r="AF108">
        <v>90.6</v>
      </c>
      <c r="AG108">
        <v>0.13</v>
      </c>
    </row>
    <row r="109" spans="16:33" ht="12.75">
      <c r="P109" t="s">
        <v>107</v>
      </c>
      <c r="Q109">
        <v>15</v>
      </c>
      <c r="R109">
        <v>0.01</v>
      </c>
      <c r="S109">
        <v>2.4</v>
      </c>
      <c r="T109">
        <v>17.4</v>
      </c>
      <c r="U109">
        <v>7</v>
      </c>
      <c r="V109">
        <v>6.4</v>
      </c>
      <c r="W109">
        <v>87.5</v>
      </c>
      <c r="X109">
        <v>0.02</v>
      </c>
      <c r="Z109" t="s">
        <v>107</v>
      </c>
      <c r="AA109">
        <v>0.04</v>
      </c>
      <c r="AB109">
        <v>2.2</v>
      </c>
      <c r="AC109">
        <v>17.8</v>
      </c>
      <c r="AD109">
        <v>2</v>
      </c>
      <c r="AE109">
        <v>6.7</v>
      </c>
      <c r="AF109">
        <v>89.3</v>
      </c>
      <c r="AG109">
        <v>0.09</v>
      </c>
    </row>
    <row r="110" spans="26:33" ht="12.75">
      <c r="Z110" t="s">
        <v>122</v>
      </c>
      <c r="AA110" t="s">
        <v>123</v>
      </c>
      <c r="AB110" t="s">
        <v>123</v>
      </c>
      <c r="AC110" t="s">
        <v>123</v>
      </c>
      <c r="AD110" t="s">
        <v>123</v>
      </c>
      <c r="AE110" t="s">
        <v>124</v>
      </c>
      <c r="AF110" t="s">
        <v>125</v>
      </c>
      <c r="AG110" t="s">
        <v>126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L25">
      <selection activeCell="A104" sqref="A104:A118"/>
    </sheetView>
  </sheetViews>
  <sheetFormatPr defaultColWidth="11.421875" defaultRowHeight="12.75"/>
  <sheetData>
    <row r="1" spans="1:21" ht="12.75">
      <c r="A1" t="s">
        <v>8</v>
      </c>
      <c r="K1" s="13"/>
      <c r="L1" s="5" t="s">
        <v>35</v>
      </c>
      <c r="M1" s="2"/>
      <c r="N1" s="2"/>
      <c r="O1" s="2"/>
      <c r="P1" s="2"/>
      <c r="Q1" s="2"/>
      <c r="R1" s="3"/>
      <c r="S1" s="4"/>
      <c r="T1" s="4"/>
      <c r="U1" s="5"/>
    </row>
    <row r="2" spans="11:21" ht="12.75">
      <c r="K2" s="1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 t="s">
        <v>7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13"/>
      <c r="L3" s="2" t="s">
        <v>7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</row>
    <row r="4" spans="1:21" ht="12.75">
      <c r="A4" s="2" t="s">
        <v>110</v>
      </c>
      <c r="B4" s="2" t="s">
        <v>18</v>
      </c>
      <c r="C4" s="2" t="s">
        <v>19</v>
      </c>
      <c r="D4" s="2">
        <v>12816</v>
      </c>
      <c r="E4" s="2">
        <v>480</v>
      </c>
      <c r="F4" s="2">
        <v>4</v>
      </c>
      <c r="G4" s="2">
        <v>134000</v>
      </c>
      <c r="H4" s="6">
        <f aca="true" t="shared" si="0" ref="H4:H17">E4/1.36</f>
        <v>352.94117647058823</v>
      </c>
      <c r="I4" s="6">
        <f>H4*F25</f>
        <v>529.4117647058823</v>
      </c>
      <c r="J4" s="6">
        <f>H4*F26</f>
        <v>162.35294117647058</v>
      </c>
      <c r="K4" s="13"/>
      <c r="L4" s="2" t="s">
        <v>36</v>
      </c>
      <c r="M4" s="2" t="s">
        <v>18</v>
      </c>
      <c r="N4" s="2" t="s">
        <v>19</v>
      </c>
      <c r="O4" s="2">
        <v>12816</v>
      </c>
      <c r="P4" s="2">
        <v>480</v>
      </c>
      <c r="Q4" s="2">
        <v>4</v>
      </c>
      <c r="R4" s="2">
        <v>108000</v>
      </c>
      <c r="S4" s="6">
        <f aca="true" t="shared" si="1" ref="S4:S17">P4/1.36</f>
        <v>352.94117647058823</v>
      </c>
      <c r="T4" s="1">
        <f>S4*Q25</f>
        <v>529.4117647058823</v>
      </c>
      <c r="U4" s="1">
        <f>S4*Q26</f>
        <v>162.35294117647058</v>
      </c>
    </row>
    <row r="5" spans="1:21" ht="12.75">
      <c r="A5" s="2" t="s">
        <v>111</v>
      </c>
      <c r="B5" s="2" t="s">
        <v>18</v>
      </c>
      <c r="C5" s="2" t="s">
        <v>19</v>
      </c>
      <c r="D5" s="2">
        <v>12816</v>
      </c>
      <c r="E5" s="2">
        <v>480</v>
      </c>
      <c r="F5" s="2">
        <v>4</v>
      </c>
      <c r="G5" s="2">
        <v>144000</v>
      </c>
      <c r="H5" s="6">
        <f t="shared" si="0"/>
        <v>352.94117647058823</v>
      </c>
      <c r="I5" s="6">
        <f>H5*F25</f>
        <v>529.4117647058823</v>
      </c>
      <c r="J5" s="6">
        <f>H5*F26</f>
        <v>162.35294117647058</v>
      </c>
      <c r="K5" s="13"/>
      <c r="L5" s="2" t="s">
        <v>37</v>
      </c>
      <c r="M5" s="2" t="s">
        <v>18</v>
      </c>
      <c r="N5" s="2" t="s">
        <v>19</v>
      </c>
      <c r="O5" s="2">
        <v>12816</v>
      </c>
      <c r="P5" s="2">
        <v>480</v>
      </c>
      <c r="Q5" s="2">
        <v>4</v>
      </c>
      <c r="R5" s="2">
        <v>118000</v>
      </c>
      <c r="S5" s="6">
        <f t="shared" si="1"/>
        <v>352.94117647058823</v>
      </c>
      <c r="T5" s="1">
        <f>S5*Q25</f>
        <v>529.4117647058823</v>
      </c>
      <c r="U5" s="1">
        <f>S5*Q26</f>
        <v>162.35294117647058</v>
      </c>
    </row>
    <row r="6" spans="1:21" ht="12.75">
      <c r="A6" s="2" t="s">
        <v>112</v>
      </c>
      <c r="B6" s="2" t="s">
        <v>18</v>
      </c>
      <c r="C6" s="2" t="s">
        <v>19</v>
      </c>
      <c r="D6" s="2">
        <v>12816</v>
      </c>
      <c r="E6" s="2">
        <v>480</v>
      </c>
      <c r="F6" s="2">
        <v>3</v>
      </c>
      <c r="G6" s="2">
        <v>336000</v>
      </c>
      <c r="H6" s="6">
        <f t="shared" si="0"/>
        <v>352.94117647058823</v>
      </c>
      <c r="I6" s="6">
        <f>H6*E25</f>
        <v>741.1764705882354</v>
      </c>
      <c r="J6" s="6">
        <f>H6*E26</f>
        <v>232.94117647058823</v>
      </c>
      <c r="K6" s="13"/>
      <c r="L6" s="2" t="s">
        <v>38</v>
      </c>
      <c r="M6" s="2" t="s">
        <v>18</v>
      </c>
      <c r="N6" s="2" t="s">
        <v>19</v>
      </c>
      <c r="O6" s="2">
        <v>12816</v>
      </c>
      <c r="P6" s="2">
        <v>480</v>
      </c>
      <c r="Q6" s="2">
        <v>3</v>
      </c>
      <c r="R6" s="2">
        <v>273000</v>
      </c>
      <c r="S6" s="6">
        <f t="shared" si="1"/>
        <v>352.94117647058823</v>
      </c>
      <c r="T6" s="1">
        <f>S6*P25</f>
        <v>741.1764705882354</v>
      </c>
      <c r="U6" s="1">
        <f>S6*P26</f>
        <v>232.94117647058823</v>
      </c>
    </row>
    <row r="7" spans="1:21" ht="12.75">
      <c r="A7" s="2" t="s">
        <v>109</v>
      </c>
      <c r="B7" s="2" t="s">
        <v>18</v>
      </c>
      <c r="C7" s="2" t="s">
        <v>19</v>
      </c>
      <c r="D7" s="2">
        <v>12816</v>
      </c>
      <c r="E7" s="2">
        <v>480</v>
      </c>
      <c r="F7" s="2">
        <v>3</v>
      </c>
      <c r="G7" s="2">
        <v>350000</v>
      </c>
      <c r="H7" s="6">
        <f t="shared" si="0"/>
        <v>352.94117647058823</v>
      </c>
      <c r="I7" s="6">
        <f>H7*E25</f>
        <v>741.1764705882354</v>
      </c>
      <c r="J7" s="6">
        <f>H7*E26</f>
        <v>232.94117647058823</v>
      </c>
      <c r="K7" s="13"/>
      <c r="L7" s="2" t="s">
        <v>39</v>
      </c>
      <c r="M7" s="2" t="s">
        <v>18</v>
      </c>
      <c r="N7" s="2" t="s">
        <v>19</v>
      </c>
      <c r="O7" s="2">
        <v>12816</v>
      </c>
      <c r="P7" s="2">
        <v>480</v>
      </c>
      <c r="Q7" s="2">
        <v>3</v>
      </c>
      <c r="R7" s="2">
        <v>309000</v>
      </c>
      <c r="S7" s="6">
        <f t="shared" si="1"/>
        <v>352.94117647058823</v>
      </c>
      <c r="T7" s="14">
        <f>S7*P25</f>
        <v>741.1764705882354</v>
      </c>
      <c r="U7" s="14">
        <f>S7*P26</f>
        <v>232.94117647058823</v>
      </c>
    </row>
    <row r="8" spans="1:21" ht="12.75">
      <c r="A8" s="2" t="s">
        <v>113</v>
      </c>
      <c r="B8" s="2" t="s">
        <v>18</v>
      </c>
      <c r="C8" s="2" t="s">
        <v>22</v>
      </c>
      <c r="D8" s="2">
        <v>10518</v>
      </c>
      <c r="E8" s="2">
        <v>430</v>
      </c>
      <c r="F8" s="2">
        <v>3</v>
      </c>
      <c r="G8" s="2">
        <v>122000</v>
      </c>
      <c r="H8" s="6">
        <f t="shared" si="0"/>
        <v>316.17647058823525</v>
      </c>
      <c r="I8" s="6">
        <f>H8*E25</f>
        <v>663.970588235294</v>
      </c>
      <c r="J8" s="6">
        <f>H8*E26</f>
        <v>208.67647058823528</v>
      </c>
      <c r="K8" s="13"/>
      <c r="L8" s="2" t="s">
        <v>40</v>
      </c>
      <c r="M8" s="2" t="s">
        <v>18</v>
      </c>
      <c r="N8" s="2" t="s">
        <v>22</v>
      </c>
      <c r="O8" s="2">
        <v>10518</v>
      </c>
      <c r="P8" s="2">
        <v>430</v>
      </c>
      <c r="Q8" s="2">
        <v>3</v>
      </c>
      <c r="R8" s="2">
        <v>333000</v>
      </c>
      <c r="S8" s="6">
        <f t="shared" si="1"/>
        <v>316.17647058823525</v>
      </c>
      <c r="T8" s="1">
        <f>S8*P25</f>
        <v>663.970588235294</v>
      </c>
      <c r="U8" s="1">
        <f>S8*P26</f>
        <v>208.67647058823528</v>
      </c>
    </row>
    <row r="9" spans="1:21" ht="12.75">
      <c r="A9" s="2" t="s">
        <v>98</v>
      </c>
      <c r="B9" s="2" t="s">
        <v>20</v>
      </c>
      <c r="C9" s="2" t="s">
        <v>42</v>
      </c>
      <c r="D9" s="2">
        <v>14180</v>
      </c>
      <c r="E9" s="2">
        <v>420</v>
      </c>
      <c r="F9" s="2">
        <v>2</v>
      </c>
      <c r="G9" s="2">
        <v>911000</v>
      </c>
      <c r="H9" s="6">
        <f t="shared" si="0"/>
        <v>308.8235294117647</v>
      </c>
      <c r="I9" s="6">
        <f>H9*D25</f>
        <v>926.4705882352941</v>
      </c>
      <c r="J9" s="6">
        <f>H9*D26</f>
        <v>277.94117647058823</v>
      </c>
      <c r="K9" s="13"/>
      <c r="L9" s="2" t="s">
        <v>41</v>
      </c>
      <c r="M9" s="2" t="s">
        <v>20</v>
      </c>
      <c r="N9" s="2" t="s">
        <v>42</v>
      </c>
      <c r="O9" s="2">
        <v>14180</v>
      </c>
      <c r="P9" s="2">
        <v>420</v>
      </c>
      <c r="Q9" s="2">
        <v>2</v>
      </c>
      <c r="R9" s="2">
        <v>873000</v>
      </c>
      <c r="S9" s="6">
        <f t="shared" si="1"/>
        <v>308.8235294117647</v>
      </c>
      <c r="T9" s="14">
        <f>S9*O25</f>
        <v>926.4705882352941</v>
      </c>
      <c r="U9" s="14">
        <f>S9*O26</f>
        <v>277.94117647058823</v>
      </c>
    </row>
    <row r="10" spans="1:21" ht="12.75">
      <c r="A10" s="2" t="s">
        <v>99</v>
      </c>
      <c r="B10" s="2" t="s">
        <v>20</v>
      </c>
      <c r="C10" s="2" t="s">
        <v>42</v>
      </c>
      <c r="D10" s="2">
        <v>14180</v>
      </c>
      <c r="E10" s="2">
        <v>460</v>
      </c>
      <c r="F10" s="2">
        <v>2</v>
      </c>
      <c r="G10" s="2">
        <v>1052000</v>
      </c>
      <c r="H10" s="6">
        <f t="shared" si="0"/>
        <v>338.235294117647</v>
      </c>
      <c r="I10" s="6">
        <f>H10*D25</f>
        <v>1014.705882352941</v>
      </c>
      <c r="J10" s="6">
        <f>H10*D26</f>
        <v>304.4117647058823</v>
      </c>
      <c r="K10" s="13"/>
      <c r="L10" s="2" t="s">
        <v>43</v>
      </c>
      <c r="M10" s="2" t="s">
        <v>20</v>
      </c>
      <c r="N10" s="2" t="s">
        <v>42</v>
      </c>
      <c r="O10" s="2">
        <v>14180</v>
      </c>
      <c r="P10" s="2">
        <v>460</v>
      </c>
      <c r="Q10" s="2">
        <v>2</v>
      </c>
      <c r="R10" s="2">
        <v>1004000</v>
      </c>
      <c r="S10" s="6">
        <f t="shared" si="1"/>
        <v>338.235294117647</v>
      </c>
      <c r="T10" s="14">
        <f>S10*O25</f>
        <v>1014.705882352941</v>
      </c>
      <c r="U10" s="14">
        <f>S10*O26</f>
        <v>304.4117647058823</v>
      </c>
    </row>
    <row r="11" spans="1:21" ht="12.75">
      <c r="A11" s="2" t="s">
        <v>91</v>
      </c>
      <c r="B11" s="2" t="s">
        <v>20</v>
      </c>
      <c r="C11" s="2" t="s">
        <v>44</v>
      </c>
      <c r="D11" s="2">
        <v>11705</v>
      </c>
      <c r="E11" s="2">
        <v>420</v>
      </c>
      <c r="F11" s="2">
        <v>3</v>
      </c>
      <c r="G11" s="2">
        <v>918000</v>
      </c>
      <c r="H11" s="6">
        <f t="shared" si="0"/>
        <v>308.8235294117647</v>
      </c>
      <c r="I11" s="6">
        <f>H11*E25</f>
        <v>648.5294117647059</v>
      </c>
      <c r="J11" s="6">
        <f>H11*$E$26</f>
        <v>203.8235294117647</v>
      </c>
      <c r="K11" s="13"/>
      <c r="L11" s="2" t="s">
        <v>80</v>
      </c>
      <c r="M11" s="2" t="s">
        <v>20</v>
      </c>
      <c r="N11" s="2" t="s">
        <v>44</v>
      </c>
      <c r="O11" s="2">
        <v>11705</v>
      </c>
      <c r="P11" s="2">
        <v>420</v>
      </c>
      <c r="Q11" s="2">
        <v>3</v>
      </c>
      <c r="R11" s="2">
        <v>839000</v>
      </c>
      <c r="S11" s="6">
        <f t="shared" si="1"/>
        <v>308.8235294117647</v>
      </c>
      <c r="T11" s="14">
        <f>S11*P25</f>
        <v>648.5294117647059</v>
      </c>
      <c r="U11" s="14">
        <f>S11*$E$26</f>
        <v>203.8235294117647</v>
      </c>
    </row>
    <row r="12" spans="1:21" ht="12.75">
      <c r="A12" s="2" t="s">
        <v>114</v>
      </c>
      <c r="B12" s="2" t="s">
        <v>20</v>
      </c>
      <c r="C12" s="2" t="s">
        <v>21</v>
      </c>
      <c r="D12" s="2">
        <v>11705</v>
      </c>
      <c r="E12" s="2">
        <v>470</v>
      </c>
      <c r="F12" s="2">
        <v>3</v>
      </c>
      <c r="G12" s="2">
        <v>281000</v>
      </c>
      <c r="H12" s="6">
        <f t="shared" si="0"/>
        <v>345.5882352941176</v>
      </c>
      <c r="I12" s="6">
        <f aca="true" t="shared" si="2" ref="I12:I17">H12*$E$25</f>
        <v>725.7352941176471</v>
      </c>
      <c r="J12" s="6">
        <f aca="true" t="shared" si="3" ref="J12:J17">H12*$E$26</f>
        <v>228.08823529411765</v>
      </c>
      <c r="K12" s="13"/>
      <c r="L12" s="2" t="s">
        <v>45</v>
      </c>
      <c r="M12" s="2" t="s">
        <v>20</v>
      </c>
      <c r="N12" s="2" t="s">
        <v>44</v>
      </c>
      <c r="O12" s="2">
        <v>11705</v>
      </c>
      <c r="P12" s="2">
        <v>470</v>
      </c>
      <c r="Q12" s="2">
        <v>3</v>
      </c>
      <c r="R12" s="2">
        <v>529000</v>
      </c>
      <c r="S12" s="6">
        <f t="shared" si="1"/>
        <v>345.5882352941176</v>
      </c>
      <c r="T12" s="1">
        <f aca="true" t="shared" si="4" ref="T12:T17">S12*$E$25</f>
        <v>725.7352941176471</v>
      </c>
      <c r="U12" s="14">
        <f aca="true" t="shared" si="5" ref="U12:U17">S12*$E$26</f>
        <v>228.08823529411765</v>
      </c>
    </row>
    <row r="13" spans="1:21" ht="12.75">
      <c r="A13" s="2" t="s">
        <v>115</v>
      </c>
      <c r="B13" s="2" t="s">
        <v>20</v>
      </c>
      <c r="C13" s="2" t="s">
        <v>21</v>
      </c>
      <c r="D13" s="2">
        <v>11705</v>
      </c>
      <c r="E13" s="2">
        <v>470</v>
      </c>
      <c r="F13" s="2">
        <v>3</v>
      </c>
      <c r="G13" s="2">
        <v>308000</v>
      </c>
      <c r="H13" s="6">
        <f t="shared" si="0"/>
        <v>345.5882352941176</v>
      </c>
      <c r="I13" s="6">
        <f t="shared" si="2"/>
        <v>725.7352941176471</v>
      </c>
      <c r="J13" s="6">
        <f t="shared" si="3"/>
        <v>228.08823529411765</v>
      </c>
      <c r="K13" s="13"/>
      <c r="L13" s="2" t="s">
        <v>46</v>
      </c>
      <c r="M13" s="2" t="s">
        <v>20</v>
      </c>
      <c r="N13" s="2" t="s">
        <v>44</v>
      </c>
      <c r="O13" s="2">
        <v>11705</v>
      </c>
      <c r="P13" s="2">
        <v>470</v>
      </c>
      <c r="Q13" s="2">
        <v>3</v>
      </c>
      <c r="R13" s="2">
        <v>644000</v>
      </c>
      <c r="S13" s="6">
        <f t="shared" si="1"/>
        <v>345.5882352941176</v>
      </c>
      <c r="T13" s="1">
        <f t="shared" si="4"/>
        <v>725.7352941176471</v>
      </c>
      <c r="U13" s="14">
        <f t="shared" si="5"/>
        <v>228.08823529411765</v>
      </c>
    </row>
    <row r="14" spans="1:21" ht="12.75">
      <c r="A14" s="2" t="s">
        <v>116</v>
      </c>
      <c r="B14" s="2" t="s">
        <v>20</v>
      </c>
      <c r="C14" s="2" t="s">
        <v>21</v>
      </c>
      <c r="D14" s="2">
        <v>11705</v>
      </c>
      <c r="E14" s="2">
        <v>470</v>
      </c>
      <c r="F14" s="2">
        <v>3</v>
      </c>
      <c r="G14" s="2">
        <v>431000</v>
      </c>
      <c r="H14" s="6">
        <f t="shared" si="0"/>
        <v>345.5882352941176</v>
      </c>
      <c r="I14" s="6">
        <f t="shared" si="2"/>
        <v>725.7352941176471</v>
      </c>
      <c r="J14" s="6">
        <f t="shared" si="3"/>
        <v>228.08823529411765</v>
      </c>
      <c r="K14" s="13"/>
      <c r="L14" s="2" t="s">
        <v>81</v>
      </c>
      <c r="M14" s="2" t="s">
        <v>20</v>
      </c>
      <c r="N14" s="2" t="s">
        <v>44</v>
      </c>
      <c r="O14" s="2">
        <v>11705</v>
      </c>
      <c r="P14" s="2">
        <v>470</v>
      </c>
      <c r="Q14" s="2">
        <v>3</v>
      </c>
      <c r="R14" s="2">
        <v>570000</v>
      </c>
      <c r="S14" s="6">
        <f t="shared" si="1"/>
        <v>345.5882352941176</v>
      </c>
      <c r="T14" s="1">
        <f t="shared" si="4"/>
        <v>725.7352941176471</v>
      </c>
      <c r="U14" s="14">
        <f t="shared" si="5"/>
        <v>228.08823529411765</v>
      </c>
    </row>
    <row r="15" spans="1:21" ht="12.75">
      <c r="A15" s="2" t="s">
        <v>117</v>
      </c>
      <c r="B15" s="2" t="s">
        <v>20</v>
      </c>
      <c r="C15" s="2" t="s">
        <v>21</v>
      </c>
      <c r="D15" s="2">
        <v>11705</v>
      </c>
      <c r="E15" s="2">
        <v>470</v>
      </c>
      <c r="F15" s="2">
        <v>3</v>
      </c>
      <c r="G15" s="2">
        <v>278000</v>
      </c>
      <c r="H15" s="6">
        <f t="shared" si="0"/>
        <v>345.5882352941176</v>
      </c>
      <c r="I15" s="6">
        <f t="shared" si="2"/>
        <v>725.7352941176471</v>
      </c>
      <c r="J15" s="6">
        <f t="shared" si="3"/>
        <v>228.08823529411765</v>
      </c>
      <c r="K15" s="13"/>
      <c r="L15" s="2" t="s">
        <v>47</v>
      </c>
      <c r="M15" s="2" t="s">
        <v>20</v>
      </c>
      <c r="N15" s="2" t="s">
        <v>44</v>
      </c>
      <c r="O15" s="2">
        <v>11705</v>
      </c>
      <c r="P15" s="2">
        <v>470</v>
      </c>
      <c r="Q15" s="2">
        <v>3</v>
      </c>
      <c r="R15" s="2">
        <v>628000</v>
      </c>
      <c r="S15" s="6">
        <f t="shared" si="1"/>
        <v>345.5882352941176</v>
      </c>
      <c r="T15" s="1">
        <f t="shared" si="4"/>
        <v>725.7352941176471</v>
      </c>
      <c r="U15" s="14">
        <f t="shared" si="5"/>
        <v>228.08823529411765</v>
      </c>
    </row>
    <row r="16" spans="1:21" ht="12.75">
      <c r="A16" s="2" t="s">
        <v>118</v>
      </c>
      <c r="B16" s="2" t="s">
        <v>20</v>
      </c>
      <c r="C16" s="2" t="s">
        <v>21</v>
      </c>
      <c r="D16" s="2">
        <v>11705</v>
      </c>
      <c r="E16" s="2">
        <v>470</v>
      </c>
      <c r="F16" s="2">
        <v>3</v>
      </c>
      <c r="G16" s="2">
        <v>452000</v>
      </c>
      <c r="H16" s="6">
        <f t="shared" si="0"/>
        <v>345.5882352941176</v>
      </c>
      <c r="I16" s="6">
        <f t="shared" si="2"/>
        <v>725.7352941176471</v>
      </c>
      <c r="J16" s="6">
        <f t="shared" si="3"/>
        <v>228.08823529411765</v>
      </c>
      <c r="K16" s="13"/>
      <c r="L16" s="2" t="s">
        <v>48</v>
      </c>
      <c r="M16" s="2" t="s">
        <v>20</v>
      </c>
      <c r="N16" s="2" t="s">
        <v>21</v>
      </c>
      <c r="O16" s="2">
        <v>11705</v>
      </c>
      <c r="P16" s="2">
        <v>470</v>
      </c>
      <c r="Q16" s="2">
        <v>3</v>
      </c>
      <c r="R16" s="2">
        <v>426000</v>
      </c>
      <c r="S16" s="6">
        <f t="shared" si="1"/>
        <v>345.5882352941176</v>
      </c>
      <c r="T16" s="1">
        <f t="shared" si="4"/>
        <v>725.7352941176471</v>
      </c>
      <c r="U16" s="14">
        <f t="shared" si="5"/>
        <v>228.08823529411765</v>
      </c>
    </row>
    <row r="17" spans="1:21" ht="12.75">
      <c r="A17" s="2" t="s">
        <v>106</v>
      </c>
      <c r="B17" s="2" t="s">
        <v>20</v>
      </c>
      <c r="C17" s="2" t="s">
        <v>49</v>
      </c>
      <c r="D17" s="2">
        <v>11705</v>
      </c>
      <c r="E17" s="2">
        <v>440</v>
      </c>
      <c r="F17" s="2">
        <v>3</v>
      </c>
      <c r="G17" s="2">
        <v>1109000</v>
      </c>
      <c r="H17" s="6">
        <f t="shared" si="0"/>
        <v>323.52941176470586</v>
      </c>
      <c r="I17" s="6">
        <f t="shared" si="2"/>
        <v>679.4117647058823</v>
      </c>
      <c r="J17" s="6">
        <f t="shared" si="3"/>
        <v>213.52941176470588</v>
      </c>
      <c r="K17" s="13"/>
      <c r="L17" s="2" t="s">
        <v>86</v>
      </c>
      <c r="M17" s="2" t="s">
        <v>20</v>
      </c>
      <c r="N17" s="2" t="s">
        <v>49</v>
      </c>
      <c r="O17" s="2">
        <v>11705</v>
      </c>
      <c r="P17" s="2">
        <v>440</v>
      </c>
      <c r="Q17" s="2">
        <v>3</v>
      </c>
      <c r="R17" s="2">
        <v>1075000</v>
      </c>
      <c r="S17" s="6">
        <f t="shared" si="1"/>
        <v>323.52941176470586</v>
      </c>
      <c r="T17" s="1">
        <f t="shared" si="4"/>
        <v>679.4117647058823</v>
      </c>
      <c r="U17" s="14">
        <f t="shared" si="5"/>
        <v>213.52941176470588</v>
      </c>
    </row>
    <row r="18" spans="1:21" ht="12.75">
      <c r="A18" s="2"/>
      <c r="B18" s="2"/>
      <c r="C18" s="2"/>
      <c r="D18" s="2"/>
      <c r="E18" s="2"/>
      <c r="F18" s="2"/>
      <c r="G18" s="2"/>
      <c r="H18" s="6"/>
      <c r="I18" s="6"/>
      <c r="J18" s="2"/>
      <c r="K18" s="13"/>
      <c r="L18" s="2"/>
      <c r="M18" s="2"/>
      <c r="N18" s="2"/>
      <c r="O18" s="2"/>
      <c r="P18" s="2"/>
      <c r="Q18" s="2"/>
      <c r="R18" s="2"/>
      <c r="S18" s="6"/>
      <c r="T18" s="6"/>
      <c r="U18" s="6"/>
    </row>
    <row r="19" spans="1:21" ht="12.75">
      <c r="A19" s="2" t="s">
        <v>92</v>
      </c>
      <c r="B19" s="2" t="s">
        <v>23</v>
      </c>
      <c r="C19" s="2" t="s">
        <v>24</v>
      </c>
      <c r="D19" s="2">
        <v>11929</v>
      </c>
      <c r="E19" s="2">
        <v>440</v>
      </c>
      <c r="F19" s="2">
        <v>4</v>
      </c>
      <c r="G19" s="2">
        <v>335000</v>
      </c>
      <c r="H19" s="6">
        <f>E19/1.36</f>
        <v>323.52941176470586</v>
      </c>
      <c r="I19" s="6"/>
      <c r="J19" s="6">
        <f>H19*$E$26</f>
        <v>213.52941176470588</v>
      </c>
      <c r="K19" s="13"/>
      <c r="L19" s="2" t="s">
        <v>50</v>
      </c>
      <c r="M19" s="2" t="s">
        <v>23</v>
      </c>
      <c r="N19" s="2" t="s">
        <v>24</v>
      </c>
      <c r="O19" s="2">
        <v>11929</v>
      </c>
      <c r="P19" s="2">
        <v>440</v>
      </c>
      <c r="Q19" s="2">
        <v>3</v>
      </c>
      <c r="R19" s="2">
        <v>473000</v>
      </c>
      <c r="S19" s="6">
        <f>P19/1.36</f>
        <v>323.52941176470586</v>
      </c>
      <c r="T19" s="6">
        <f>S19*P25</f>
        <v>679.4117647058823</v>
      </c>
      <c r="U19" s="6">
        <f>S19*P26</f>
        <v>213.52941176470588</v>
      </c>
    </row>
    <row r="20" spans="8:21" ht="12.75">
      <c r="H20" s="1"/>
      <c r="I20" s="1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14"/>
    </row>
    <row r="21" spans="8:16" ht="12.75">
      <c r="H21" s="1"/>
      <c r="I21" s="1"/>
      <c r="N21" t="s">
        <v>51</v>
      </c>
      <c r="O21" s="1">
        <f>1000/735</f>
        <v>1.3605442176870748</v>
      </c>
      <c r="P21" t="s">
        <v>12</v>
      </c>
    </row>
    <row r="22" spans="12:14" ht="13.5" thickBot="1">
      <c r="L22" t="s">
        <v>51</v>
      </c>
      <c r="M22" s="1">
        <f>1000/735</f>
        <v>1.3605442176870748</v>
      </c>
      <c r="N22" t="s">
        <v>12</v>
      </c>
    </row>
    <row r="23" spans="1:18" ht="14.25" thickBot="1" thickTop="1">
      <c r="A23" t="s">
        <v>25</v>
      </c>
      <c r="D23" t="s">
        <v>26</v>
      </c>
      <c r="E23" t="s">
        <v>27</v>
      </c>
      <c r="F23" t="s">
        <v>28</v>
      </c>
      <c r="K23" s="13"/>
      <c r="L23" s="15" t="s">
        <v>25</v>
      </c>
      <c r="M23" s="7"/>
      <c r="N23" s="7"/>
      <c r="O23" s="7" t="s">
        <v>26</v>
      </c>
      <c r="P23" s="7" t="s">
        <v>27</v>
      </c>
      <c r="Q23" s="7" t="s">
        <v>28</v>
      </c>
      <c r="R23" s="7"/>
    </row>
    <row r="24" spans="1:18" ht="14.25" thickBot="1" thickTop="1">
      <c r="A24" t="s">
        <v>29</v>
      </c>
      <c r="D24">
        <v>1.2</v>
      </c>
      <c r="E24">
        <v>0.8</v>
      </c>
      <c r="F24">
        <v>0.5</v>
      </c>
      <c r="G24" t="s">
        <v>30</v>
      </c>
      <c r="K24" s="13"/>
      <c r="L24" s="15" t="s">
        <v>29</v>
      </c>
      <c r="M24" s="7"/>
      <c r="N24" s="7"/>
      <c r="O24" s="7">
        <v>1.2</v>
      </c>
      <c r="P24" s="7">
        <v>0.8</v>
      </c>
      <c r="Q24" s="7">
        <v>0.5</v>
      </c>
      <c r="R24" s="7" t="s">
        <v>30</v>
      </c>
    </row>
    <row r="25" spans="1:18" ht="14.25" thickBot="1" thickTop="1">
      <c r="A25" t="s">
        <v>31</v>
      </c>
      <c r="B25" t="s">
        <v>32</v>
      </c>
      <c r="D25">
        <v>3</v>
      </c>
      <c r="E25">
        <v>2.1</v>
      </c>
      <c r="F25">
        <v>1.5</v>
      </c>
      <c r="G25" t="s">
        <v>33</v>
      </c>
      <c r="K25" s="13"/>
      <c r="L25" s="15" t="s">
        <v>31</v>
      </c>
      <c r="M25" s="8" t="s">
        <v>32</v>
      </c>
      <c r="N25" s="9"/>
      <c r="O25" s="7">
        <v>3</v>
      </c>
      <c r="P25" s="7">
        <v>2.1</v>
      </c>
      <c r="Q25" s="7">
        <v>1.5</v>
      </c>
      <c r="R25" s="7" t="s">
        <v>33</v>
      </c>
    </row>
    <row r="26" spans="1:18" ht="14.25" thickBot="1" thickTop="1">
      <c r="A26" t="s">
        <v>34</v>
      </c>
      <c r="B26" t="s">
        <v>32</v>
      </c>
      <c r="D26">
        <v>0.9</v>
      </c>
      <c r="E26">
        <v>0.66</v>
      </c>
      <c r="F26">
        <v>0.46</v>
      </c>
      <c r="G26" t="s">
        <v>33</v>
      </c>
      <c r="K26" s="13"/>
      <c r="L26" s="15" t="s">
        <v>34</v>
      </c>
      <c r="M26" s="10" t="s">
        <v>32</v>
      </c>
      <c r="N26" s="11"/>
      <c r="O26" s="7">
        <v>0.9</v>
      </c>
      <c r="P26" s="7">
        <v>0.66</v>
      </c>
      <c r="Q26" s="7">
        <v>0.46</v>
      </c>
      <c r="R26" s="7" t="s">
        <v>33</v>
      </c>
    </row>
    <row r="27" ht="13.5" thickTop="1"/>
    <row r="30" spans="1:18" ht="12.75">
      <c r="A30" s="2" t="s">
        <v>75</v>
      </c>
      <c r="B30" s="2"/>
      <c r="C30" s="2" t="s">
        <v>177</v>
      </c>
      <c r="D30" s="2"/>
      <c r="E30" s="2"/>
      <c r="F30" s="2"/>
      <c r="G30" s="2"/>
      <c r="L30" s="2" t="s">
        <v>75</v>
      </c>
      <c r="M30" s="2"/>
      <c r="N30" s="2"/>
      <c r="O30" s="2"/>
      <c r="P30" s="2"/>
      <c r="Q30" s="2"/>
      <c r="R30" s="2"/>
    </row>
    <row r="31" spans="1:21" ht="12.75">
      <c r="A31" s="2" t="s">
        <v>76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L31" s="2" t="s">
        <v>76</v>
      </c>
      <c r="M31" s="2" t="s">
        <v>0</v>
      </c>
      <c r="N31" s="2" t="s">
        <v>1</v>
      </c>
      <c r="O31" s="2" t="s">
        <v>2</v>
      </c>
      <c r="P31" s="2" t="s">
        <v>3</v>
      </c>
      <c r="Q31" s="2" t="s">
        <v>4</v>
      </c>
      <c r="R31" s="2" t="s">
        <v>5</v>
      </c>
      <c r="U31" t="s">
        <v>93</v>
      </c>
    </row>
    <row r="32" spans="1:21" ht="12.75">
      <c r="A32" s="2" t="s">
        <v>143</v>
      </c>
      <c r="B32" s="2">
        <v>0</v>
      </c>
      <c r="C32" s="2">
        <v>1.7</v>
      </c>
      <c r="D32" s="2">
        <v>18.2</v>
      </c>
      <c r="E32" s="2">
        <v>5</v>
      </c>
      <c r="F32" s="2">
        <v>10</v>
      </c>
      <c r="G32" s="2">
        <v>83.3</v>
      </c>
      <c r="L32" s="2" t="s">
        <v>128</v>
      </c>
      <c r="M32" s="2">
        <v>0</v>
      </c>
      <c r="N32" s="2">
        <v>1.3</v>
      </c>
      <c r="O32" s="2">
        <v>19.2</v>
      </c>
      <c r="P32" s="2">
        <v>5</v>
      </c>
      <c r="Q32" s="2">
        <v>10</v>
      </c>
      <c r="R32" s="2">
        <v>80</v>
      </c>
      <c r="U32" t="s">
        <v>94</v>
      </c>
    </row>
    <row r="33" spans="1:21" ht="12.75">
      <c r="A33" s="2" t="s">
        <v>144</v>
      </c>
      <c r="B33" s="2">
        <v>0</v>
      </c>
      <c r="C33" s="2">
        <v>1.8</v>
      </c>
      <c r="D33" s="2">
        <v>18.4</v>
      </c>
      <c r="E33" s="2">
        <v>6</v>
      </c>
      <c r="F33" s="2">
        <v>10</v>
      </c>
      <c r="G33" s="2">
        <v>80.3</v>
      </c>
      <c r="L33" s="2" t="s">
        <v>129</v>
      </c>
      <c r="M33" s="2">
        <v>0</v>
      </c>
      <c r="N33" s="2">
        <v>1.5</v>
      </c>
      <c r="O33" s="2">
        <v>18.6</v>
      </c>
      <c r="P33" s="2">
        <v>7</v>
      </c>
      <c r="Q33" s="2">
        <v>9.76</v>
      </c>
      <c r="R33" s="2">
        <v>78.1</v>
      </c>
      <c r="U33" t="s">
        <v>95</v>
      </c>
    </row>
    <row r="34" spans="1:21" ht="12.75">
      <c r="A34" s="2" t="s">
        <v>145</v>
      </c>
      <c r="B34" s="2">
        <v>0</v>
      </c>
      <c r="C34" s="2">
        <v>1.7</v>
      </c>
      <c r="D34" s="2">
        <v>18.3</v>
      </c>
      <c r="E34" s="2">
        <v>3</v>
      </c>
      <c r="F34" s="2">
        <v>10</v>
      </c>
      <c r="G34" s="2">
        <v>80.6</v>
      </c>
      <c r="L34" s="2" t="s">
        <v>130</v>
      </c>
      <c r="M34" s="2">
        <v>0.01</v>
      </c>
      <c r="N34" s="2">
        <v>1.7</v>
      </c>
      <c r="O34" s="2">
        <v>18.6</v>
      </c>
      <c r="P34" s="2">
        <v>7</v>
      </c>
      <c r="Q34" s="2">
        <v>9</v>
      </c>
      <c r="R34" s="2">
        <v>79.3</v>
      </c>
      <c r="U34" t="s">
        <v>96</v>
      </c>
    </row>
    <row r="35" spans="1:21" ht="12.75">
      <c r="A35" s="2" t="s">
        <v>151</v>
      </c>
      <c r="B35" s="2">
        <v>0</v>
      </c>
      <c r="C35" s="2">
        <v>1.2</v>
      </c>
      <c r="D35" s="2">
        <v>19.3</v>
      </c>
      <c r="E35" s="2">
        <v>8</v>
      </c>
      <c r="F35" s="2">
        <v>10</v>
      </c>
      <c r="G35" s="2">
        <v>78</v>
      </c>
      <c r="H35" t="s">
        <v>120</v>
      </c>
      <c r="L35" s="2" t="s">
        <v>131</v>
      </c>
      <c r="M35" s="2">
        <v>0.01</v>
      </c>
      <c r="N35" s="2">
        <v>1.4</v>
      </c>
      <c r="O35" s="2">
        <v>19.3</v>
      </c>
      <c r="P35" s="2">
        <v>5</v>
      </c>
      <c r="Q35" s="2">
        <v>10</v>
      </c>
      <c r="R35" s="2">
        <v>83</v>
      </c>
      <c r="U35" t="s">
        <v>97</v>
      </c>
    </row>
    <row r="36" spans="1:21" ht="12.75">
      <c r="A36" s="2" t="s">
        <v>146</v>
      </c>
      <c r="B36" s="2">
        <v>0</v>
      </c>
      <c r="C36" s="2">
        <v>1.5</v>
      </c>
      <c r="D36" s="2">
        <v>18.5</v>
      </c>
      <c r="E36" s="2">
        <v>3</v>
      </c>
      <c r="F36" s="2">
        <v>10</v>
      </c>
      <c r="G36" s="2">
        <v>80.2</v>
      </c>
      <c r="L36" s="2" t="s">
        <v>132</v>
      </c>
      <c r="M36" s="2">
        <v>0</v>
      </c>
      <c r="N36" s="2">
        <v>1.7</v>
      </c>
      <c r="O36" s="2">
        <v>17.6</v>
      </c>
      <c r="P36" s="2">
        <v>3</v>
      </c>
      <c r="Q36" s="2">
        <v>8.1</v>
      </c>
      <c r="R36" s="2">
        <v>82.2</v>
      </c>
      <c r="U36" t="s">
        <v>98</v>
      </c>
    </row>
    <row r="37" spans="1:21" ht="12.75">
      <c r="A37" s="2" t="s">
        <v>152</v>
      </c>
      <c r="B37" s="2">
        <v>0.01</v>
      </c>
      <c r="C37" s="2">
        <v>1.4</v>
      </c>
      <c r="D37" s="2">
        <v>19.1</v>
      </c>
      <c r="E37" s="2">
        <v>10</v>
      </c>
      <c r="F37" s="2">
        <v>10</v>
      </c>
      <c r="G37" s="2">
        <v>80.3</v>
      </c>
      <c r="H37" t="s">
        <v>120</v>
      </c>
      <c r="L37" s="2" t="s">
        <v>133</v>
      </c>
      <c r="M37" s="2">
        <v>0.01</v>
      </c>
      <c r="N37" s="2">
        <v>1.4</v>
      </c>
      <c r="O37" s="2">
        <v>19</v>
      </c>
      <c r="P37" s="2">
        <v>6</v>
      </c>
      <c r="Q37" s="2">
        <v>10</v>
      </c>
      <c r="R37" s="2">
        <v>81.3</v>
      </c>
      <c r="U37" t="s">
        <v>99</v>
      </c>
    </row>
    <row r="38" spans="1:21" ht="12.75">
      <c r="A38" s="2" t="s">
        <v>153</v>
      </c>
      <c r="B38" s="2">
        <v>0.01</v>
      </c>
      <c r="C38" s="2">
        <v>1.3</v>
      </c>
      <c r="D38" s="2">
        <v>19.1</v>
      </c>
      <c r="E38" s="2">
        <v>7</v>
      </c>
      <c r="F38" s="2">
        <v>10</v>
      </c>
      <c r="G38" s="2">
        <v>78.4</v>
      </c>
      <c r="H38" t="s">
        <v>120</v>
      </c>
      <c r="L38" s="2" t="s">
        <v>134</v>
      </c>
      <c r="M38" s="2">
        <v>0.01</v>
      </c>
      <c r="N38" s="2">
        <v>1.3</v>
      </c>
      <c r="O38" s="2">
        <v>18.7</v>
      </c>
      <c r="P38" s="2">
        <v>8</v>
      </c>
      <c r="Q38" s="2">
        <v>10</v>
      </c>
      <c r="R38" s="2">
        <v>81.8</v>
      </c>
      <c r="U38" t="s">
        <v>100</v>
      </c>
    </row>
    <row r="39" spans="1:21" ht="12.75">
      <c r="A39" s="2" t="s">
        <v>91</v>
      </c>
      <c r="B39" s="2">
        <v>0.01</v>
      </c>
      <c r="C39" s="2">
        <v>1.5</v>
      </c>
      <c r="D39" s="2">
        <v>19</v>
      </c>
      <c r="E39" s="2">
        <v>7</v>
      </c>
      <c r="F39" s="2">
        <v>10</v>
      </c>
      <c r="G39" s="2">
        <v>79</v>
      </c>
      <c r="L39" s="2" t="s">
        <v>135</v>
      </c>
      <c r="M39" s="2">
        <v>0.01</v>
      </c>
      <c r="N39" s="2">
        <v>1.5</v>
      </c>
      <c r="O39" s="2">
        <v>18.5</v>
      </c>
      <c r="P39" s="2">
        <v>10</v>
      </c>
      <c r="Q39" s="2">
        <v>8.8</v>
      </c>
      <c r="R39" s="2">
        <v>80.3</v>
      </c>
      <c r="U39" t="s">
        <v>101</v>
      </c>
    </row>
    <row r="40" spans="1:21" ht="12.75">
      <c r="A40" s="2" t="s">
        <v>147</v>
      </c>
      <c r="B40" s="2">
        <v>0.01</v>
      </c>
      <c r="C40" s="2">
        <v>1.5</v>
      </c>
      <c r="D40" s="2">
        <v>18.7</v>
      </c>
      <c r="E40" s="2">
        <v>7</v>
      </c>
      <c r="F40" s="2">
        <v>10</v>
      </c>
      <c r="G40" s="2">
        <v>82.3</v>
      </c>
      <c r="L40" s="2" t="s">
        <v>136</v>
      </c>
      <c r="M40" s="2">
        <v>0.01</v>
      </c>
      <c r="N40" s="2">
        <v>1.8</v>
      </c>
      <c r="O40" s="2">
        <v>18.8</v>
      </c>
      <c r="P40" s="2">
        <v>0</v>
      </c>
      <c r="Q40" s="2">
        <v>8.4</v>
      </c>
      <c r="R40" s="2">
        <v>81.4</v>
      </c>
      <c r="U40" t="s">
        <v>102</v>
      </c>
    </row>
    <row r="41" spans="1:21" ht="12.75">
      <c r="A41" s="2" t="s">
        <v>148</v>
      </c>
      <c r="B41" s="2">
        <v>0.01</v>
      </c>
      <c r="C41" s="2">
        <v>1.9</v>
      </c>
      <c r="D41" s="2">
        <v>18.1</v>
      </c>
      <c r="E41" s="2">
        <v>7</v>
      </c>
      <c r="F41" s="2">
        <v>8</v>
      </c>
      <c r="G41" s="2">
        <v>82.1</v>
      </c>
      <c r="L41" s="2" t="s">
        <v>137</v>
      </c>
      <c r="M41" s="2">
        <v>0.01</v>
      </c>
      <c r="N41" s="2">
        <v>1.7</v>
      </c>
      <c r="O41" s="2">
        <v>18.7</v>
      </c>
      <c r="P41" s="2">
        <v>7</v>
      </c>
      <c r="Q41" s="2">
        <v>8.7</v>
      </c>
      <c r="R41" s="2">
        <v>80.8</v>
      </c>
      <c r="U41" t="s">
        <v>103</v>
      </c>
    </row>
    <row r="42" spans="1:21" ht="12.75">
      <c r="A42" s="2" t="s">
        <v>149</v>
      </c>
      <c r="B42" s="2">
        <v>0.01</v>
      </c>
      <c r="C42" s="2">
        <v>1.8</v>
      </c>
      <c r="D42" s="2">
        <v>18.4</v>
      </c>
      <c r="E42" s="2">
        <v>2</v>
      </c>
      <c r="F42" s="2">
        <v>8.2</v>
      </c>
      <c r="G42" s="2">
        <v>81.5</v>
      </c>
      <c r="L42" s="2" t="s">
        <v>138</v>
      </c>
      <c r="M42" s="2">
        <v>0.01</v>
      </c>
      <c r="N42" s="2">
        <v>1.7</v>
      </c>
      <c r="O42" s="2">
        <v>18.6</v>
      </c>
      <c r="P42" s="2">
        <v>5</v>
      </c>
      <c r="Q42" s="2">
        <v>8.8</v>
      </c>
      <c r="R42" s="2">
        <v>80</v>
      </c>
      <c r="U42" t="s">
        <v>104</v>
      </c>
    </row>
    <row r="43" spans="1:21" ht="12.75">
      <c r="A43" s="2" t="s">
        <v>150</v>
      </c>
      <c r="B43" s="2">
        <v>0.01</v>
      </c>
      <c r="C43" s="2">
        <v>1.5</v>
      </c>
      <c r="D43" s="2">
        <v>18.7</v>
      </c>
      <c r="E43" s="2">
        <v>2</v>
      </c>
      <c r="F43" s="2">
        <v>9</v>
      </c>
      <c r="G43" s="2">
        <v>80.8</v>
      </c>
      <c r="L43" s="2" t="s">
        <v>139</v>
      </c>
      <c r="M43" s="2">
        <v>0.04</v>
      </c>
      <c r="N43" s="2">
        <v>1.8</v>
      </c>
      <c r="O43" s="2">
        <v>18.6</v>
      </c>
      <c r="P43" s="2">
        <v>13</v>
      </c>
      <c r="Q43" s="2">
        <v>8.3</v>
      </c>
      <c r="R43" s="2">
        <v>81</v>
      </c>
      <c r="U43" t="s">
        <v>105</v>
      </c>
    </row>
    <row r="44" spans="1:21" ht="12.75">
      <c r="A44" s="2" t="s">
        <v>118</v>
      </c>
      <c r="B44" s="2">
        <v>0.01</v>
      </c>
      <c r="C44" s="2">
        <v>1.4</v>
      </c>
      <c r="D44" s="2">
        <v>19.2</v>
      </c>
      <c r="E44" s="2">
        <v>8</v>
      </c>
      <c r="F44" s="2">
        <v>10</v>
      </c>
      <c r="G44" s="2">
        <v>77.5</v>
      </c>
      <c r="H44" t="s">
        <v>120</v>
      </c>
      <c r="L44" s="2" t="s">
        <v>140</v>
      </c>
      <c r="M44" s="2">
        <v>0.01</v>
      </c>
      <c r="N44" s="2">
        <v>1.9</v>
      </c>
      <c r="O44" s="2">
        <v>18</v>
      </c>
      <c r="P44" s="2">
        <v>8</v>
      </c>
      <c r="Q44" s="2">
        <v>7.5</v>
      </c>
      <c r="R44" s="2">
        <v>80.8</v>
      </c>
      <c r="U44" t="s">
        <v>106</v>
      </c>
    </row>
    <row r="45" spans="1:21" ht="12.75">
      <c r="A45" s="2" t="s">
        <v>154</v>
      </c>
      <c r="B45" s="2">
        <v>0.01</v>
      </c>
      <c r="C45" s="2">
        <v>1.7</v>
      </c>
      <c r="D45" s="2">
        <v>18.8</v>
      </c>
      <c r="E45" s="2">
        <v>10</v>
      </c>
      <c r="F45" s="2">
        <v>9</v>
      </c>
      <c r="G45" s="2">
        <v>76.4</v>
      </c>
      <c r="H45" t="s">
        <v>120</v>
      </c>
      <c r="L45" s="2" t="s">
        <v>141</v>
      </c>
      <c r="M45" s="2">
        <v>0.01</v>
      </c>
      <c r="N45" s="2">
        <v>1.7</v>
      </c>
      <c r="O45" s="2">
        <v>18.7</v>
      </c>
      <c r="P45" s="2">
        <v>5</v>
      </c>
      <c r="Q45" s="2">
        <v>8.9</v>
      </c>
      <c r="R45" s="2">
        <v>80.1</v>
      </c>
      <c r="U45" t="s">
        <v>107</v>
      </c>
    </row>
    <row r="46" spans="1:18" ht="12.75">
      <c r="A46" s="2" t="s">
        <v>92</v>
      </c>
      <c r="B46" s="2">
        <v>0.01</v>
      </c>
      <c r="C46" s="2">
        <v>1.7</v>
      </c>
      <c r="D46" s="2">
        <v>18.8</v>
      </c>
      <c r="E46" s="2">
        <v>7</v>
      </c>
      <c r="F46" s="2">
        <v>9</v>
      </c>
      <c r="G46" s="2">
        <v>81</v>
      </c>
      <c r="L46" s="2" t="s">
        <v>142</v>
      </c>
      <c r="M46" s="2">
        <v>0.02</v>
      </c>
      <c r="N46" s="2">
        <v>2</v>
      </c>
      <c r="O46" s="2">
        <v>18.1</v>
      </c>
      <c r="P46" s="2">
        <v>0</v>
      </c>
      <c r="Q46" s="2">
        <v>7.3</v>
      </c>
      <c r="R46" s="2">
        <v>80.3</v>
      </c>
    </row>
    <row r="47" spans="1:18" ht="12.75">
      <c r="A47" s="2" t="s">
        <v>158</v>
      </c>
      <c r="B47" s="17">
        <f>AVERAGE($B$32:$B$46)</f>
        <v>0.006666666666666666</v>
      </c>
      <c r="C47" s="17">
        <f>AVERAGE($C$32:$C$46)</f>
        <v>1.5733333333333333</v>
      </c>
      <c r="D47" s="17">
        <f>AVERAGE($D$32:$D$46)</f>
        <v>18.706666666666663</v>
      </c>
      <c r="E47" s="17">
        <f>AVERAGE($E$32:$E$46)</f>
        <v>6.133333333333334</v>
      </c>
      <c r="F47" s="17">
        <f>AVERAGE($F$32:$F$46)</f>
        <v>9.546666666666665</v>
      </c>
      <c r="G47" s="17">
        <f>AVERAGE($G$32:$G$46)</f>
        <v>80.11333333333333</v>
      </c>
      <c r="L47" s="2" t="s">
        <v>158</v>
      </c>
      <c r="M47" s="17">
        <f>AVERAGE($M$32:$M$46)</f>
        <v>0.010666666666666666</v>
      </c>
      <c r="N47" s="17">
        <f>AVERAGE($N$32:$N$46)</f>
        <v>1.6266666666666665</v>
      </c>
      <c r="O47" s="17">
        <f>AVERAGE($O$32:$O$46)</f>
        <v>18.6</v>
      </c>
      <c r="P47" s="17">
        <f>AVERAGE($P$32:$P$46)</f>
        <v>5.933333333333334</v>
      </c>
      <c r="Q47" s="17">
        <f>AVERAGE($Q$32:$Q$46)</f>
        <v>8.904</v>
      </c>
      <c r="R47" s="17">
        <f>AVERAGE($R$32:$R$46)</f>
        <v>80.69333333333331</v>
      </c>
    </row>
    <row r="48" spans="1:18" ht="12.75">
      <c r="A48" s="2" t="s">
        <v>122</v>
      </c>
      <c r="B48" s="2" t="s">
        <v>123</v>
      </c>
      <c r="C48" s="2" t="s">
        <v>123</v>
      </c>
      <c r="D48" s="2" t="s">
        <v>123</v>
      </c>
      <c r="E48" s="2" t="s">
        <v>123</v>
      </c>
      <c r="F48" s="2" t="s">
        <v>124</v>
      </c>
      <c r="G48" s="2" t="s">
        <v>125</v>
      </c>
      <c r="L48" s="2" t="s">
        <v>122</v>
      </c>
      <c r="M48" s="2" t="s">
        <v>123</v>
      </c>
      <c r="N48" s="2" t="s">
        <v>123</v>
      </c>
      <c r="O48" s="2" t="s">
        <v>123</v>
      </c>
      <c r="P48" s="2" t="s">
        <v>123</v>
      </c>
      <c r="Q48" s="2" t="s">
        <v>124</v>
      </c>
      <c r="R48" s="2" t="s">
        <v>125</v>
      </c>
    </row>
    <row r="49" spans="2:7" ht="12.75">
      <c r="B49" t="s">
        <v>0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</row>
    <row r="50" spans="1:7" ht="12.75">
      <c r="A50" t="s">
        <v>159</v>
      </c>
      <c r="B50" s="16">
        <f aca="true" t="shared" si="6" ref="B50:G50">B47</f>
        <v>0.006666666666666666</v>
      </c>
      <c r="C50" s="16">
        <f t="shared" si="6"/>
        <v>1.5733333333333333</v>
      </c>
      <c r="D50" s="16">
        <f t="shared" si="6"/>
        <v>18.706666666666663</v>
      </c>
      <c r="E50" s="16">
        <f t="shared" si="6"/>
        <v>6.133333333333334</v>
      </c>
      <c r="F50" s="16">
        <f t="shared" si="6"/>
        <v>9.546666666666665</v>
      </c>
      <c r="G50" s="16">
        <f t="shared" si="6"/>
        <v>80.11333333333333</v>
      </c>
    </row>
    <row r="51" spans="1:7" ht="12.75">
      <c r="A51" t="s">
        <v>160</v>
      </c>
      <c r="B51" s="16">
        <f aca="true" t="shared" si="7" ref="B51:G51">M47</f>
        <v>0.010666666666666666</v>
      </c>
      <c r="C51" s="16">
        <f t="shared" si="7"/>
        <v>1.6266666666666665</v>
      </c>
      <c r="D51" s="16">
        <f t="shared" si="7"/>
        <v>18.6</v>
      </c>
      <c r="E51" s="16">
        <f t="shared" si="7"/>
        <v>5.933333333333334</v>
      </c>
      <c r="F51" s="16">
        <f t="shared" si="7"/>
        <v>8.904</v>
      </c>
      <c r="G51" s="16">
        <f t="shared" si="7"/>
        <v>80.69333333333331</v>
      </c>
    </row>
    <row r="52" spans="1:7" ht="12.75">
      <c r="A52" t="s">
        <v>161</v>
      </c>
      <c r="B52" s="16">
        <f aca="true" t="shared" si="8" ref="B52:G52">B50-B51</f>
        <v>-0.004</v>
      </c>
      <c r="C52" s="16">
        <f t="shared" si="8"/>
        <v>-0.05333333333333323</v>
      </c>
      <c r="D52" s="16">
        <f t="shared" si="8"/>
        <v>0.10666666666666202</v>
      </c>
      <c r="E52" s="16">
        <f t="shared" si="8"/>
        <v>0.20000000000000018</v>
      </c>
      <c r="F52" s="16">
        <f t="shared" si="8"/>
        <v>0.6426666666666652</v>
      </c>
      <c r="G52" s="16">
        <f t="shared" si="8"/>
        <v>-0.5799999999999841</v>
      </c>
    </row>
    <row r="53" ht="12.75">
      <c r="A53" t="s">
        <v>62</v>
      </c>
    </row>
    <row r="55" spans="1:18" ht="12.75">
      <c r="A55" s="2" t="s">
        <v>75</v>
      </c>
      <c r="B55" s="2"/>
      <c r="C55" s="2" t="s">
        <v>177</v>
      </c>
      <c r="D55" s="2"/>
      <c r="E55" s="2" t="s">
        <v>119</v>
      </c>
      <c r="F55" s="2"/>
      <c r="G55" s="2"/>
      <c r="L55" s="3" t="s">
        <v>75</v>
      </c>
      <c r="M55" s="4"/>
      <c r="N55" s="4"/>
      <c r="O55" s="4"/>
      <c r="P55" s="4" t="s">
        <v>77</v>
      </c>
      <c r="Q55" s="4"/>
      <c r="R55" s="5"/>
    </row>
    <row r="56" spans="1:18" ht="12.75">
      <c r="A56" s="2" t="s">
        <v>76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L56" s="2" t="s">
        <v>164</v>
      </c>
      <c r="M56" s="2" t="s">
        <v>0</v>
      </c>
      <c r="N56" s="2" t="s">
        <v>1</v>
      </c>
      <c r="O56" s="2" t="s">
        <v>2</v>
      </c>
      <c r="P56" s="2" t="s">
        <v>3</v>
      </c>
      <c r="Q56" s="2" t="s">
        <v>4</v>
      </c>
      <c r="R56" s="2" t="s">
        <v>5</v>
      </c>
    </row>
    <row r="57" spans="1:18" ht="12.75">
      <c r="A57" s="2" t="s">
        <v>143</v>
      </c>
      <c r="B57" s="2">
        <v>0.01</v>
      </c>
      <c r="C57" s="2">
        <v>2.4</v>
      </c>
      <c r="D57" s="2">
        <v>17.8</v>
      </c>
      <c r="E57" s="2">
        <v>6</v>
      </c>
      <c r="F57" s="2">
        <v>8.41</v>
      </c>
      <c r="G57" s="2">
        <v>86.8</v>
      </c>
      <c r="L57" s="2" t="s">
        <v>128</v>
      </c>
      <c r="M57" s="2">
        <v>0</v>
      </c>
      <c r="N57" s="2">
        <v>1.6</v>
      </c>
      <c r="O57" s="2">
        <v>18.6</v>
      </c>
      <c r="P57" s="2">
        <v>5</v>
      </c>
      <c r="Q57" s="2">
        <v>9.2</v>
      </c>
      <c r="R57" s="2">
        <v>83.6</v>
      </c>
    </row>
    <row r="58" spans="1:18" ht="12.75">
      <c r="A58" s="2" t="s">
        <v>144</v>
      </c>
      <c r="B58" s="2">
        <v>0</v>
      </c>
      <c r="C58" s="2">
        <v>2.6</v>
      </c>
      <c r="D58" s="2">
        <v>17.4</v>
      </c>
      <c r="E58" s="2">
        <v>6</v>
      </c>
      <c r="F58" s="2">
        <v>10</v>
      </c>
      <c r="G58" s="2">
        <v>84.2</v>
      </c>
      <c r="L58" s="2" t="s">
        <v>129</v>
      </c>
      <c r="M58" s="2">
        <v>0.02</v>
      </c>
      <c r="N58" s="2">
        <v>1.6</v>
      </c>
      <c r="O58" s="2">
        <v>18.6</v>
      </c>
      <c r="P58" s="2">
        <v>11</v>
      </c>
      <c r="Q58" s="2">
        <v>9.2</v>
      </c>
      <c r="R58" s="2">
        <v>88.4</v>
      </c>
    </row>
    <row r="59" spans="1:18" ht="12.75">
      <c r="A59" s="2" t="s">
        <v>145</v>
      </c>
      <c r="B59" s="2">
        <v>0.01</v>
      </c>
      <c r="C59" s="2">
        <v>2.4</v>
      </c>
      <c r="D59" s="2">
        <v>17.5</v>
      </c>
      <c r="E59" s="2">
        <v>5</v>
      </c>
      <c r="F59" s="2">
        <v>9</v>
      </c>
      <c r="G59" s="2">
        <v>85.1</v>
      </c>
      <c r="L59" s="2" t="s">
        <v>130</v>
      </c>
      <c r="M59" s="2">
        <v>0.01</v>
      </c>
      <c r="N59" s="2">
        <v>2.1</v>
      </c>
      <c r="O59" s="2">
        <v>17.5</v>
      </c>
      <c r="P59" s="2">
        <v>6</v>
      </c>
      <c r="Q59" s="2">
        <v>6.8</v>
      </c>
      <c r="R59" s="2">
        <v>83.4</v>
      </c>
    </row>
    <row r="60" spans="1:18" ht="12.75">
      <c r="A60" s="2" t="s">
        <v>155</v>
      </c>
      <c r="B60" s="2">
        <v>0</v>
      </c>
      <c r="C60" s="2">
        <v>1.5</v>
      </c>
      <c r="D60" s="2">
        <v>18.9</v>
      </c>
      <c r="E60" s="2">
        <v>12</v>
      </c>
      <c r="F60" s="2">
        <v>10</v>
      </c>
      <c r="G60" s="2">
        <v>82.1</v>
      </c>
      <c r="H60" t="s">
        <v>120</v>
      </c>
      <c r="L60" s="2" t="s">
        <v>131</v>
      </c>
      <c r="M60" s="2">
        <v>0.01</v>
      </c>
      <c r="N60" s="2">
        <v>1.8</v>
      </c>
      <c r="O60" s="2">
        <v>18.8</v>
      </c>
      <c r="P60" s="2">
        <v>7</v>
      </c>
      <c r="Q60" s="2">
        <v>8.2</v>
      </c>
      <c r="R60" s="2">
        <v>86</v>
      </c>
    </row>
    <row r="61" spans="1:18" ht="12.75">
      <c r="A61" s="2" t="s">
        <v>146</v>
      </c>
      <c r="B61" s="2">
        <v>0</v>
      </c>
      <c r="C61" s="2">
        <v>2.1</v>
      </c>
      <c r="D61" s="2">
        <v>18</v>
      </c>
      <c r="E61" s="2">
        <v>5</v>
      </c>
      <c r="F61" s="2">
        <v>9.3</v>
      </c>
      <c r="G61" s="2">
        <v>84.7</v>
      </c>
      <c r="L61" s="2" t="s">
        <v>132</v>
      </c>
      <c r="M61" s="2">
        <v>0.01</v>
      </c>
      <c r="N61" s="2">
        <v>2.4</v>
      </c>
      <c r="O61" s="2">
        <v>16.8</v>
      </c>
      <c r="P61" s="2">
        <v>2</v>
      </c>
      <c r="Q61" s="2">
        <v>5.92</v>
      </c>
      <c r="R61" s="2">
        <v>85.4</v>
      </c>
    </row>
    <row r="62" spans="1:18" ht="12.75">
      <c r="A62" s="2" t="s">
        <v>156</v>
      </c>
      <c r="B62" s="2">
        <v>0.01</v>
      </c>
      <c r="C62" s="2">
        <v>1.6</v>
      </c>
      <c r="D62" s="2">
        <v>18.4</v>
      </c>
      <c r="E62" s="2">
        <v>14</v>
      </c>
      <c r="F62" s="2">
        <v>7.88</v>
      </c>
      <c r="G62" s="2">
        <v>84.3</v>
      </c>
      <c r="H62" t="s">
        <v>120</v>
      </c>
      <c r="L62" s="2" t="s">
        <v>133</v>
      </c>
      <c r="M62" s="2">
        <v>0.01</v>
      </c>
      <c r="N62" s="2">
        <v>1.9</v>
      </c>
      <c r="O62" s="2">
        <v>18.5</v>
      </c>
      <c r="P62" s="2">
        <v>9</v>
      </c>
      <c r="Q62" s="2">
        <v>7.88</v>
      </c>
      <c r="R62" s="2">
        <v>85.3</v>
      </c>
    </row>
    <row r="63" spans="1:18" ht="12.75">
      <c r="A63" s="2" t="s">
        <v>157</v>
      </c>
      <c r="B63" s="2">
        <v>0.02</v>
      </c>
      <c r="C63" s="2">
        <v>1.7</v>
      </c>
      <c r="D63" s="2">
        <v>18.7</v>
      </c>
      <c r="E63" s="2">
        <v>12</v>
      </c>
      <c r="F63" s="2">
        <v>9.2</v>
      </c>
      <c r="G63" s="2">
        <v>84.2</v>
      </c>
      <c r="H63" t="s">
        <v>120</v>
      </c>
      <c r="L63" s="2" t="s">
        <v>134</v>
      </c>
      <c r="M63" s="2">
        <v>0.01</v>
      </c>
      <c r="N63" s="2">
        <v>1.5</v>
      </c>
      <c r="O63" s="2">
        <v>18.4</v>
      </c>
      <c r="P63" s="2">
        <v>9</v>
      </c>
      <c r="Q63" s="2">
        <v>9.4</v>
      </c>
      <c r="R63" s="2">
        <v>89.6</v>
      </c>
    </row>
    <row r="64" spans="1:18" ht="12.75">
      <c r="A64" s="2" t="s">
        <v>91</v>
      </c>
      <c r="B64" s="2">
        <v>0.01</v>
      </c>
      <c r="C64" s="2">
        <v>1.8</v>
      </c>
      <c r="D64" s="2">
        <v>18.6</v>
      </c>
      <c r="E64" s="2">
        <v>9</v>
      </c>
      <c r="F64" s="2">
        <v>8.2</v>
      </c>
      <c r="G64" s="2">
        <v>82</v>
      </c>
      <c r="L64" s="2" t="s">
        <v>135</v>
      </c>
      <c r="M64" s="2">
        <v>0.02</v>
      </c>
      <c r="N64" s="2">
        <v>2</v>
      </c>
      <c r="O64" s="2">
        <v>17.8</v>
      </c>
      <c r="P64" s="2">
        <v>13</v>
      </c>
      <c r="Q64" s="2">
        <v>7.1</v>
      </c>
      <c r="R64" s="2">
        <v>84.6</v>
      </c>
    </row>
    <row r="65" spans="1:18" ht="12.75">
      <c r="A65" s="2" t="s">
        <v>147</v>
      </c>
      <c r="B65" s="2">
        <v>0.01</v>
      </c>
      <c r="C65" s="2">
        <v>2.1</v>
      </c>
      <c r="D65" s="2">
        <v>17.6</v>
      </c>
      <c r="E65" s="2">
        <v>7</v>
      </c>
      <c r="F65" s="2">
        <v>7</v>
      </c>
      <c r="G65" s="2">
        <v>86.1</v>
      </c>
      <c r="L65" s="2" t="s">
        <v>136</v>
      </c>
      <c r="M65" s="2">
        <v>0.01</v>
      </c>
      <c r="N65" s="2">
        <v>2.5</v>
      </c>
      <c r="O65" s="2">
        <v>17.8</v>
      </c>
      <c r="P65" s="2">
        <v>0</v>
      </c>
      <c r="Q65" s="2">
        <v>6</v>
      </c>
      <c r="R65" s="2">
        <v>83.3</v>
      </c>
    </row>
    <row r="66" spans="1:18" ht="12.75">
      <c r="A66" s="2" t="s">
        <v>148</v>
      </c>
      <c r="B66" s="2">
        <v>0.01</v>
      </c>
      <c r="C66" s="2">
        <v>2.8</v>
      </c>
      <c r="D66" s="2">
        <v>17.1</v>
      </c>
      <c r="E66" s="2">
        <v>6</v>
      </c>
      <c r="F66" s="2">
        <v>6.2</v>
      </c>
      <c r="G66" s="2">
        <v>85.4</v>
      </c>
      <c r="L66" s="2" t="s">
        <v>137</v>
      </c>
      <c r="M66" s="2">
        <v>0.01</v>
      </c>
      <c r="N66" s="2">
        <v>2.1</v>
      </c>
      <c r="O66" s="2">
        <v>18.1</v>
      </c>
      <c r="P66" s="2">
        <v>4</v>
      </c>
      <c r="Q66" s="2">
        <v>6.8</v>
      </c>
      <c r="R66" s="2">
        <v>86.3</v>
      </c>
    </row>
    <row r="67" spans="1:18" ht="12.75">
      <c r="A67" s="2" t="s">
        <v>149</v>
      </c>
      <c r="B67" s="2">
        <v>0.01</v>
      </c>
      <c r="C67" s="2">
        <v>2.6</v>
      </c>
      <c r="D67" s="2">
        <v>17.6</v>
      </c>
      <c r="E67" s="2">
        <v>3</v>
      </c>
      <c r="F67" s="2">
        <v>7</v>
      </c>
      <c r="G67" s="2">
        <v>87.3</v>
      </c>
      <c r="L67" s="2" t="s">
        <v>138</v>
      </c>
      <c r="M67" s="2">
        <v>0.01</v>
      </c>
      <c r="N67" s="2">
        <v>2.1</v>
      </c>
      <c r="O67" s="2">
        <v>18.1</v>
      </c>
      <c r="P67" s="2">
        <v>6</v>
      </c>
      <c r="Q67" s="2">
        <v>7.1</v>
      </c>
      <c r="R67" s="2">
        <v>84.6</v>
      </c>
    </row>
    <row r="68" spans="1:18" ht="12.75">
      <c r="A68" s="2" t="s">
        <v>150</v>
      </c>
      <c r="B68" s="2">
        <v>0.01</v>
      </c>
      <c r="C68" s="2">
        <v>2.3</v>
      </c>
      <c r="D68" s="2">
        <v>17.7</v>
      </c>
      <c r="E68" s="2">
        <v>2</v>
      </c>
      <c r="F68" s="2">
        <v>8.2</v>
      </c>
      <c r="G68" s="2">
        <v>87</v>
      </c>
      <c r="L68" s="2" t="s">
        <v>139</v>
      </c>
      <c r="M68" s="2">
        <v>0.04</v>
      </c>
      <c r="N68" s="2">
        <v>1.8</v>
      </c>
      <c r="O68" s="2">
        <v>18.6</v>
      </c>
      <c r="P68" s="2">
        <v>13</v>
      </c>
      <c r="Q68" s="2">
        <v>8.3</v>
      </c>
      <c r="R68" s="2">
        <v>81</v>
      </c>
    </row>
    <row r="69" spans="1:18" ht="12.75">
      <c r="A69" s="2" t="s">
        <v>118</v>
      </c>
      <c r="B69" s="2">
        <v>0.01</v>
      </c>
      <c r="C69" s="2">
        <v>1.7</v>
      </c>
      <c r="D69" s="2">
        <v>18.7</v>
      </c>
      <c r="E69" s="2">
        <v>9</v>
      </c>
      <c r="F69" s="2">
        <v>8.6</v>
      </c>
      <c r="G69" s="2">
        <v>83.1</v>
      </c>
      <c r="H69" t="s">
        <v>120</v>
      </c>
      <c r="L69" s="2" t="s">
        <v>140</v>
      </c>
      <c r="M69" s="2">
        <v>0.02</v>
      </c>
      <c r="N69" s="2">
        <v>2.4</v>
      </c>
      <c r="O69" s="2">
        <v>17.5</v>
      </c>
      <c r="P69" s="2">
        <v>10</v>
      </c>
      <c r="Q69" s="2">
        <v>6.14</v>
      </c>
      <c r="R69" s="2">
        <v>86.5</v>
      </c>
    </row>
    <row r="70" spans="1:18" ht="12.75">
      <c r="A70" s="2" t="s">
        <v>154</v>
      </c>
      <c r="B70" s="2">
        <v>0.02</v>
      </c>
      <c r="C70" s="2">
        <v>2.2</v>
      </c>
      <c r="D70" s="2">
        <v>18.5</v>
      </c>
      <c r="E70" s="2">
        <v>13</v>
      </c>
      <c r="F70" s="2">
        <v>7.2</v>
      </c>
      <c r="G70" s="2">
        <v>85.1</v>
      </c>
      <c r="H70" t="s">
        <v>120</v>
      </c>
      <c r="L70" s="2" t="s">
        <v>141</v>
      </c>
      <c r="M70" s="2">
        <v>0.01</v>
      </c>
      <c r="N70" s="2">
        <v>2.1</v>
      </c>
      <c r="O70" s="2">
        <v>18.3</v>
      </c>
      <c r="P70" s="2">
        <v>7</v>
      </c>
      <c r="Q70" s="2">
        <v>7.2</v>
      </c>
      <c r="R70" s="2">
        <v>85.3</v>
      </c>
    </row>
    <row r="71" spans="1:18" ht="12.75">
      <c r="A71" s="2" t="s">
        <v>92</v>
      </c>
      <c r="B71" s="2">
        <v>0.01</v>
      </c>
      <c r="C71" s="2">
        <v>2.2</v>
      </c>
      <c r="D71" s="2">
        <v>17.9</v>
      </c>
      <c r="E71" s="2">
        <v>9</v>
      </c>
      <c r="F71" s="2">
        <v>6.5</v>
      </c>
      <c r="G71" s="2">
        <v>86.8</v>
      </c>
      <c r="L71" s="2" t="s">
        <v>142</v>
      </c>
      <c r="M71" s="2">
        <v>0.04</v>
      </c>
      <c r="N71" s="2">
        <v>1.8</v>
      </c>
      <c r="O71" s="2">
        <v>18.3</v>
      </c>
      <c r="P71" s="2">
        <v>2</v>
      </c>
      <c r="Q71" s="2">
        <v>7.8</v>
      </c>
      <c r="R71" s="2">
        <v>84.8</v>
      </c>
    </row>
    <row r="72" spans="1:18" ht="12.75">
      <c r="A72" s="2" t="s">
        <v>158</v>
      </c>
      <c r="B72" s="17">
        <f>AVERAGE($B$57:$B$71)</f>
        <v>0.009333333333333332</v>
      </c>
      <c r="C72" s="17">
        <f>AVERAGE($C$57:$C$71)</f>
        <v>2.1333333333333333</v>
      </c>
      <c r="D72" s="17">
        <f>AVERAGE($D$57:$D$71)</f>
        <v>18.026666666666664</v>
      </c>
      <c r="E72" s="17">
        <f>AVERAGE($E$57:$E$71)</f>
        <v>7.866666666666666</v>
      </c>
      <c r="F72" s="17">
        <f>AVERAGE($F$57:$F$71)</f>
        <v>8.179333333333334</v>
      </c>
      <c r="G72" s="17">
        <f>AVERAGE($G$57:$G$71)</f>
        <v>84.94666666666666</v>
      </c>
      <c r="L72" s="2" t="s">
        <v>158</v>
      </c>
      <c r="M72" s="17">
        <f>AVERAGE($M$57:$M$71)</f>
        <v>0.015333333333333334</v>
      </c>
      <c r="N72" s="17">
        <f>AVERAGE($N$57:$N$71)</f>
        <v>1.9800000000000002</v>
      </c>
      <c r="O72" s="17">
        <f>AVERAGE($O$57:$O$71)</f>
        <v>18.113333333333333</v>
      </c>
      <c r="P72" s="17">
        <f>AVERAGE($P$57:$P$71)</f>
        <v>6.933333333333334</v>
      </c>
      <c r="Q72" s="17">
        <f>AVERAGE($Q$57:$Q$71)</f>
        <v>7.536</v>
      </c>
      <c r="R72" s="17">
        <f>AVERAGE($R$57:$R$71)</f>
        <v>85.20666666666666</v>
      </c>
    </row>
    <row r="73" spans="1:18" ht="12.75">
      <c r="A73" s="2" t="s">
        <v>122</v>
      </c>
      <c r="B73" s="2" t="s">
        <v>123</v>
      </c>
      <c r="C73" s="2" t="s">
        <v>123</v>
      </c>
      <c r="D73" s="2" t="s">
        <v>123</v>
      </c>
      <c r="E73" s="2" t="s">
        <v>123</v>
      </c>
      <c r="F73" s="2" t="s">
        <v>124</v>
      </c>
      <c r="G73" s="2" t="s">
        <v>125</v>
      </c>
      <c r="L73" s="2" t="s">
        <v>122</v>
      </c>
      <c r="M73" s="2" t="s">
        <v>123</v>
      </c>
      <c r="N73" s="2" t="s">
        <v>123</v>
      </c>
      <c r="O73" s="2" t="s">
        <v>123</v>
      </c>
      <c r="P73" s="2" t="s">
        <v>123</v>
      </c>
      <c r="Q73" s="2" t="s">
        <v>124</v>
      </c>
      <c r="R73" s="2" t="s">
        <v>125</v>
      </c>
    </row>
    <row r="74" spans="2:7" ht="12.75"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</row>
    <row r="75" spans="1:7" ht="12.75">
      <c r="A75" t="s">
        <v>159</v>
      </c>
      <c r="B75" s="16">
        <f aca="true" t="shared" si="9" ref="B75:G75">B72</f>
        <v>0.009333333333333332</v>
      </c>
      <c r="C75" s="16">
        <f t="shared" si="9"/>
        <v>2.1333333333333333</v>
      </c>
      <c r="D75" s="16">
        <f t="shared" si="9"/>
        <v>18.026666666666664</v>
      </c>
      <c r="E75" s="16">
        <f t="shared" si="9"/>
        <v>7.866666666666666</v>
      </c>
      <c r="F75" s="16">
        <f t="shared" si="9"/>
        <v>8.179333333333334</v>
      </c>
      <c r="G75" s="16">
        <f t="shared" si="9"/>
        <v>84.94666666666666</v>
      </c>
    </row>
    <row r="76" spans="1:7" ht="12.75">
      <c r="A76" t="s">
        <v>160</v>
      </c>
      <c r="B76" s="16">
        <f aca="true" t="shared" si="10" ref="B76:G76">M72</f>
        <v>0.015333333333333334</v>
      </c>
      <c r="C76" s="16">
        <f t="shared" si="10"/>
        <v>1.9800000000000002</v>
      </c>
      <c r="D76" s="16">
        <f t="shared" si="10"/>
        <v>18.113333333333333</v>
      </c>
      <c r="E76" s="16">
        <f t="shared" si="10"/>
        <v>6.933333333333334</v>
      </c>
      <c r="F76" s="16">
        <f t="shared" si="10"/>
        <v>7.536</v>
      </c>
      <c r="G76" s="16">
        <f t="shared" si="10"/>
        <v>85.20666666666666</v>
      </c>
    </row>
    <row r="77" spans="1:7" ht="12.75">
      <c r="A77" t="s">
        <v>161</v>
      </c>
      <c r="B77" s="16">
        <f aca="true" t="shared" si="11" ref="B77:G77">B75-B76</f>
        <v>-0.006000000000000002</v>
      </c>
      <c r="C77" s="16">
        <f t="shared" si="11"/>
        <v>0.1533333333333331</v>
      </c>
      <c r="D77" s="16">
        <f t="shared" si="11"/>
        <v>-0.08666666666666956</v>
      </c>
      <c r="E77" s="16">
        <f t="shared" si="11"/>
        <v>0.9333333333333327</v>
      </c>
      <c r="F77" s="16">
        <f t="shared" si="11"/>
        <v>0.6433333333333344</v>
      </c>
      <c r="G77" s="16">
        <f t="shared" si="11"/>
        <v>-0.2600000000000051</v>
      </c>
    </row>
    <row r="79" spans="1:12" ht="12.75">
      <c r="A79" t="s">
        <v>75</v>
      </c>
      <c r="C79" t="s">
        <v>177</v>
      </c>
      <c r="E79" t="s">
        <v>121</v>
      </c>
      <c r="L79" t="s">
        <v>78</v>
      </c>
    </row>
    <row r="80" spans="1:19" ht="12.75">
      <c r="A80" s="2" t="s">
        <v>76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66</v>
      </c>
      <c r="L80" s="2"/>
      <c r="M80" s="2" t="s">
        <v>0</v>
      </c>
      <c r="N80" s="2" t="s">
        <v>1</v>
      </c>
      <c r="O80" s="2" t="s">
        <v>2</v>
      </c>
      <c r="P80" s="2" t="s">
        <v>3</v>
      </c>
      <c r="Q80" s="2" t="s">
        <v>4</v>
      </c>
      <c r="R80" s="2" t="s">
        <v>5</v>
      </c>
      <c r="S80" s="2" t="s">
        <v>79</v>
      </c>
    </row>
    <row r="81" spans="1:19" ht="12.75">
      <c r="A81" s="2" t="s">
        <v>143</v>
      </c>
      <c r="B81" s="2">
        <v>0.01</v>
      </c>
      <c r="C81" s="2">
        <v>3.2</v>
      </c>
      <c r="D81" s="2">
        <v>17</v>
      </c>
      <c r="E81" s="2">
        <v>8</v>
      </c>
      <c r="F81" s="2">
        <v>7.2</v>
      </c>
      <c r="G81" s="2">
        <v>89.4</v>
      </c>
      <c r="H81" s="2">
        <v>0.11</v>
      </c>
      <c r="L81" s="2" t="s">
        <v>128</v>
      </c>
      <c r="M81" s="2">
        <v>0.01</v>
      </c>
      <c r="N81" s="2">
        <v>2.1</v>
      </c>
      <c r="O81" s="2">
        <v>18.1</v>
      </c>
      <c r="P81" s="2">
        <v>6</v>
      </c>
      <c r="Q81" s="2">
        <v>7.13</v>
      </c>
      <c r="R81" s="2">
        <v>87.5</v>
      </c>
      <c r="S81" s="2">
        <v>0.12</v>
      </c>
    </row>
    <row r="82" spans="1:19" ht="12.75">
      <c r="A82" s="2" t="s">
        <v>144</v>
      </c>
      <c r="B82" s="2">
        <v>0.01</v>
      </c>
      <c r="C82" s="2">
        <v>3</v>
      </c>
      <c r="D82" s="2">
        <v>17</v>
      </c>
      <c r="E82" s="2">
        <v>5</v>
      </c>
      <c r="F82" s="2">
        <v>8.2</v>
      </c>
      <c r="G82" s="2">
        <v>88.1</v>
      </c>
      <c r="H82" s="2">
        <v>0.15</v>
      </c>
      <c r="L82" s="2" t="s">
        <v>129</v>
      </c>
      <c r="M82" s="2">
        <v>0.01</v>
      </c>
      <c r="N82" s="2">
        <v>2.4</v>
      </c>
      <c r="O82" s="2">
        <v>17.4</v>
      </c>
      <c r="P82" s="2">
        <v>7</v>
      </c>
      <c r="Q82" s="2">
        <v>6.4</v>
      </c>
      <c r="R82" s="2">
        <v>87.5</v>
      </c>
      <c r="S82" s="2">
        <v>0.02</v>
      </c>
    </row>
    <row r="83" spans="1:19" ht="12.75">
      <c r="A83" s="2" t="s">
        <v>145</v>
      </c>
      <c r="B83" s="2">
        <v>0.01</v>
      </c>
      <c r="C83" s="2">
        <v>2.9</v>
      </c>
      <c r="D83" s="2">
        <v>16.8</v>
      </c>
      <c r="E83" s="2">
        <v>6</v>
      </c>
      <c r="F83" s="2">
        <v>7.2</v>
      </c>
      <c r="G83" s="2">
        <v>90.8</v>
      </c>
      <c r="H83" s="2">
        <v>0.11</v>
      </c>
      <c r="L83" s="2" t="s">
        <v>130</v>
      </c>
      <c r="M83" s="2">
        <v>0.02</v>
      </c>
      <c r="N83" s="2">
        <v>2.4</v>
      </c>
      <c r="O83" s="2">
        <v>17.1</v>
      </c>
      <c r="P83" s="2">
        <v>5</v>
      </c>
      <c r="Q83" s="2">
        <v>5.8</v>
      </c>
      <c r="R83" s="2">
        <v>89.1</v>
      </c>
      <c r="S83" s="2">
        <v>0.1</v>
      </c>
    </row>
    <row r="84" spans="1:19" ht="12.75">
      <c r="A84" s="2" t="s">
        <v>155</v>
      </c>
      <c r="B84" s="2">
        <v>0.01</v>
      </c>
      <c r="C84" s="2">
        <v>2</v>
      </c>
      <c r="D84" s="2">
        <v>18.3</v>
      </c>
      <c r="E84" s="2">
        <v>12</v>
      </c>
      <c r="F84" s="2">
        <v>8</v>
      </c>
      <c r="G84" s="2">
        <v>88</v>
      </c>
      <c r="H84" s="2">
        <v>0.43</v>
      </c>
      <c r="L84" s="2" t="s">
        <v>131</v>
      </c>
      <c r="M84" s="2">
        <v>0.01</v>
      </c>
      <c r="N84" s="2">
        <v>2.1</v>
      </c>
      <c r="O84" s="2">
        <v>18.2</v>
      </c>
      <c r="P84" s="2">
        <v>6</v>
      </c>
      <c r="Q84" s="2">
        <v>7.1</v>
      </c>
      <c r="R84" s="2">
        <v>88.4</v>
      </c>
      <c r="S84" s="2">
        <v>0.08</v>
      </c>
    </row>
    <row r="85" spans="1:19" ht="12.75">
      <c r="A85" s="2" t="s">
        <v>146</v>
      </c>
      <c r="B85" s="2">
        <v>0.01</v>
      </c>
      <c r="C85" s="2">
        <v>2.5</v>
      </c>
      <c r="D85" s="2">
        <v>17.3</v>
      </c>
      <c r="E85" s="2">
        <v>5</v>
      </c>
      <c r="F85" s="2">
        <v>7.6</v>
      </c>
      <c r="G85" s="2">
        <v>90.9</v>
      </c>
      <c r="H85" s="2">
        <v>0.12</v>
      </c>
      <c r="I85" t="s">
        <v>120</v>
      </c>
      <c r="L85" s="2" t="s">
        <v>132</v>
      </c>
      <c r="M85" s="2">
        <v>0.01</v>
      </c>
      <c r="N85" s="2">
        <v>2.8</v>
      </c>
      <c r="O85" s="2">
        <v>16.3</v>
      </c>
      <c r="P85" s="2">
        <v>4</v>
      </c>
      <c r="Q85" s="2">
        <v>4.91</v>
      </c>
      <c r="R85" s="2">
        <v>90.3</v>
      </c>
      <c r="S85" s="2">
        <v>0.37</v>
      </c>
    </row>
    <row r="86" spans="1:19" ht="12.75">
      <c r="A86" s="2" t="s">
        <v>156</v>
      </c>
      <c r="B86" s="2">
        <v>0.02</v>
      </c>
      <c r="C86" s="2">
        <v>2</v>
      </c>
      <c r="D86" s="2">
        <v>18.2</v>
      </c>
      <c r="E86" s="2">
        <v>16</v>
      </c>
      <c r="F86" s="2">
        <v>6.6</v>
      </c>
      <c r="G86" s="2">
        <v>89.6</v>
      </c>
      <c r="H86" s="2">
        <v>0.26</v>
      </c>
      <c r="L86" s="2" t="s">
        <v>133</v>
      </c>
      <c r="M86" s="2">
        <v>0.02</v>
      </c>
      <c r="N86" s="2">
        <v>2.2</v>
      </c>
      <c r="O86" s="2">
        <v>17.8</v>
      </c>
      <c r="P86" s="2">
        <v>9</v>
      </c>
      <c r="Q86" s="2">
        <v>6.6</v>
      </c>
      <c r="R86" s="2">
        <v>90.6</v>
      </c>
      <c r="S86" s="2">
        <v>0.26</v>
      </c>
    </row>
    <row r="87" spans="1:19" ht="12.75">
      <c r="A87" s="2" t="s">
        <v>157</v>
      </c>
      <c r="B87" s="2">
        <v>0.02</v>
      </c>
      <c r="C87" s="2">
        <v>1.8</v>
      </c>
      <c r="D87" s="2">
        <v>18.3</v>
      </c>
      <c r="E87" s="2">
        <v>14</v>
      </c>
      <c r="F87" s="2">
        <v>7.8</v>
      </c>
      <c r="G87" s="2">
        <v>86.4</v>
      </c>
      <c r="H87" s="2">
        <v>0.58</v>
      </c>
      <c r="I87" t="s">
        <v>120</v>
      </c>
      <c r="L87" s="2" t="s">
        <v>134</v>
      </c>
      <c r="M87" s="2">
        <v>0.02</v>
      </c>
      <c r="N87" s="2">
        <v>1.8</v>
      </c>
      <c r="O87" s="2">
        <v>18.1</v>
      </c>
      <c r="P87" s="2">
        <v>12</v>
      </c>
      <c r="Q87" s="2">
        <v>7.85</v>
      </c>
      <c r="R87" s="2">
        <v>92.5</v>
      </c>
      <c r="S87" s="2">
        <v>0.73</v>
      </c>
    </row>
    <row r="88" spans="1:19" ht="12.75">
      <c r="A88" s="2" t="s">
        <v>91</v>
      </c>
      <c r="B88" s="2">
        <v>0.01</v>
      </c>
      <c r="C88" s="2">
        <v>2.2</v>
      </c>
      <c r="D88" s="2">
        <v>17.9</v>
      </c>
      <c r="E88" s="2">
        <v>10</v>
      </c>
      <c r="F88" s="2">
        <v>6.6</v>
      </c>
      <c r="G88" s="2">
        <v>85.4</v>
      </c>
      <c r="H88" s="2">
        <v>0.37</v>
      </c>
      <c r="I88" t="s">
        <v>120</v>
      </c>
      <c r="L88" s="2" t="s">
        <v>135</v>
      </c>
      <c r="M88" s="2">
        <v>0.02</v>
      </c>
      <c r="N88" s="2">
        <v>2.4</v>
      </c>
      <c r="O88" s="2">
        <v>17.5</v>
      </c>
      <c r="P88" s="2">
        <v>15</v>
      </c>
      <c r="Q88" s="2">
        <v>6.1</v>
      </c>
      <c r="R88" s="2">
        <v>90.8</v>
      </c>
      <c r="S88" s="2">
        <v>0.57</v>
      </c>
    </row>
    <row r="89" spans="1:19" ht="12.75">
      <c r="A89" s="2" t="s">
        <v>147</v>
      </c>
      <c r="B89" s="2">
        <v>0.01</v>
      </c>
      <c r="C89" s="2">
        <v>2.9</v>
      </c>
      <c r="D89" s="2">
        <v>17</v>
      </c>
      <c r="E89" s="2">
        <v>8</v>
      </c>
      <c r="F89" s="2">
        <v>5.5</v>
      </c>
      <c r="G89" s="2">
        <v>90</v>
      </c>
      <c r="H89" s="2">
        <v>0.43</v>
      </c>
      <c r="L89" s="2" t="s">
        <v>136</v>
      </c>
      <c r="M89" s="2">
        <v>0.01</v>
      </c>
      <c r="N89" s="2">
        <v>2.7</v>
      </c>
      <c r="O89" s="2">
        <v>17.6</v>
      </c>
      <c r="P89" s="2">
        <v>0</v>
      </c>
      <c r="Q89" s="2">
        <v>5.4</v>
      </c>
      <c r="R89" s="2">
        <v>88</v>
      </c>
      <c r="S89" s="2">
        <v>0.32</v>
      </c>
    </row>
    <row r="90" spans="1:19" ht="12.75">
      <c r="A90" s="2" t="s">
        <v>148</v>
      </c>
      <c r="B90" s="2">
        <v>0.01</v>
      </c>
      <c r="C90" s="2">
        <v>3.1</v>
      </c>
      <c r="D90" s="2">
        <v>16.9</v>
      </c>
      <c r="E90" s="2">
        <v>10</v>
      </c>
      <c r="F90" s="2">
        <v>5.32</v>
      </c>
      <c r="G90" s="2">
        <v>90.3</v>
      </c>
      <c r="H90" s="2">
        <v>0.62</v>
      </c>
      <c r="L90" s="2" t="s">
        <v>137</v>
      </c>
      <c r="M90" s="2">
        <v>0.01</v>
      </c>
      <c r="N90" s="2">
        <v>2.5</v>
      </c>
      <c r="O90" s="2">
        <v>17.6</v>
      </c>
      <c r="P90" s="2">
        <v>6</v>
      </c>
      <c r="Q90" s="2">
        <v>5.9</v>
      </c>
      <c r="R90" s="2">
        <v>90.5</v>
      </c>
      <c r="S90" s="2">
        <v>0.26</v>
      </c>
    </row>
    <row r="91" spans="1:19" ht="12.75">
      <c r="A91" s="2" t="s">
        <v>149</v>
      </c>
      <c r="B91" s="2">
        <v>0.01</v>
      </c>
      <c r="C91" s="2">
        <v>3</v>
      </c>
      <c r="D91" s="2">
        <v>16.9</v>
      </c>
      <c r="E91" s="2">
        <v>3</v>
      </c>
      <c r="F91" s="2">
        <v>6.1</v>
      </c>
      <c r="G91" s="2">
        <v>91.4</v>
      </c>
      <c r="H91" s="2">
        <v>0.33</v>
      </c>
      <c r="L91" s="2" t="s">
        <v>138</v>
      </c>
      <c r="M91" s="2">
        <v>0.01</v>
      </c>
      <c r="N91" s="2">
        <v>2.4</v>
      </c>
      <c r="O91" s="2">
        <v>17.5</v>
      </c>
      <c r="P91" s="2">
        <v>4</v>
      </c>
      <c r="Q91" s="2">
        <v>6.1</v>
      </c>
      <c r="R91" s="2">
        <v>88.7</v>
      </c>
      <c r="S91" s="2">
        <v>0.27</v>
      </c>
    </row>
    <row r="92" spans="1:19" ht="12.75">
      <c r="A92" s="2" t="s">
        <v>150</v>
      </c>
      <c r="B92" s="2">
        <v>0.01</v>
      </c>
      <c r="C92" s="2">
        <v>2.6</v>
      </c>
      <c r="D92" s="2">
        <v>17.2</v>
      </c>
      <c r="E92" s="2">
        <v>3</v>
      </c>
      <c r="F92" s="2">
        <v>6.8</v>
      </c>
      <c r="G92" s="2">
        <v>91</v>
      </c>
      <c r="H92" s="2">
        <v>0.26</v>
      </c>
      <c r="L92" s="2" t="s">
        <v>139</v>
      </c>
      <c r="M92" s="2">
        <v>0.01</v>
      </c>
      <c r="N92" s="2">
        <v>2.9</v>
      </c>
      <c r="O92" s="2">
        <v>16.9</v>
      </c>
      <c r="P92" s="2">
        <v>10</v>
      </c>
      <c r="Q92" s="2">
        <v>5</v>
      </c>
      <c r="R92" s="2">
        <v>90.6</v>
      </c>
      <c r="S92" s="2">
        <v>0.63</v>
      </c>
    </row>
    <row r="93" spans="1:19" ht="12.75">
      <c r="A93" s="2" t="s">
        <v>118</v>
      </c>
      <c r="B93" s="2">
        <v>0.01</v>
      </c>
      <c r="C93" s="2">
        <v>2.1</v>
      </c>
      <c r="D93" s="2">
        <v>18.4</v>
      </c>
      <c r="E93" s="2">
        <v>11</v>
      </c>
      <c r="F93" s="2">
        <v>7</v>
      </c>
      <c r="G93" s="2">
        <v>87.2</v>
      </c>
      <c r="H93" s="2">
        <v>0.84</v>
      </c>
      <c r="L93" s="2" t="s">
        <v>140</v>
      </c>
      <c r="M93" s="2">
        <v>0.01</v>
      </c>
      <c r="N93" s="2">
        <v>2.6</v>
      </c>
      <c r="O93" s="2">
        <v>15</v>
      </c>
      <c r="P93" s="2">
        <v>10</v>
      </c>
      <c r="Q93" s="2">
        <v>5.4</v>
      </c>
      <c r="R93" s="2">
        <v>90.7</v>
      </c>
      <c r="S93" s="2">
        <v>0.22</v>
      </c>
    </row>
    <row r="94" spans="1:19" ht="12.75">
      <c r="A94" s="2" t="s">
        <v>154</v>
      </c>
      <c r="B94" s="2">
        <v>0.02</v>
      </c>
      <c r="C94" s="2">
        <v>2.4</v>
      </c>
      <c r="D94" s="2">
        <v>18.1</v>
      </c>
      <c r="E94" s="2">
        <v>19</v>
      </c>
      <c r="F94" s="2">
        <v>6.3</v>
      </c>
      <c r="G94" s="2">
        <v>88.1</v>
      </c>
      <c r="H94" s="2">
        <v>2</v>
      </c>
      <c r="I94" t="s">
        <v>120</v>
      </c>
      <c r="L94" s="2" t="s">
        <v>141</v>
      </c>
      <c r="M94" s="2">
        <v>0.01</v>
      </c>
      <c r="N94" s="2">
        <v>2.6</v>
      </c>
      <c r="O94" s="2">
        <v>17.6</v>
      </c>
      <c r="P94" s="2">
        <v>4</v>
      </c>
      <c r="Q94" s="2">
        <v>5.7</v>
      </c>
      <c r="R94" s="2">
        <v>90.6</v>
      </c>
      <c r="S94" s="2">
        <v>0.13</v>
      </c>
    </row>
    <row r="95" spans="1:19" ht="12.75">
      <c r="A95" s="2" t="s">
        <v>92</v>
      </c>
      <c r="B95" s="2">
        <v>0.01</v>
      </c>
      <c r="C95" s="2">
        <v>2.4</v>
      </c>
      <c r="D95" s="2">
        <v>17.8</v>
      </c>
      <c r="E95" s="2">
        <v>9</v>
      </c>
      <c r="F95" s="2">
        <v>4.8</v>
      </c>
      <c r="G95" s="2">
        <v>88.6</v>
      </c>
      <c r="H95" s="2">
        <v>0.2</v>
      </c>
      <c r="L95" s="2" t="s">
        <v>142</v>
      </c>
      <c r="M95" s="2">
        <v>0.04</v>
      </c>
      <c r="N95" s="2">
        <v>2.2</v>
      </c>
      <c r="O95" s="2">
        <v>17.8</v>
      </c>
      <c r="P95" s="2">
        <v>2</v>
      </c>
      <c r="Q95" s="2">
        <v>6.7</v>
      </c>
      <c r="R95" s="2">
        <v>89.3</v>
      </c>
      <c r="S95" s="2">
        <v>0.09</v>
      </c>
    </row>
    <row r="96" spans="1:19" ht="12.75">
      <c r="A96" s="2" t="s">
        <v>158</v>
      </c>
      <c r="B96" s="17">
        <f>AVERAGE($B$81:$B$95)</f>
        <v>0.012000000000000002</v>
      </c>
      <c r="C96" s="17">
        <f>AVERAGE($C$81:$C$95)</f>
        <v>2.5399999999999996</v>
      </c>
      <c r="D96" s="17">
        <f>AVERAGE($D$81:$D$95)</f>
        <v>17.54</v>
      </c>
      <c r="E96" s="17">
        <f>AVERAGE($E$81:$E$95)</f>
        <v>9.266666666666667</v>
      </c>
      <c r="F96" s="17">
        <f>AVERAGE($F$81:$F$95)</f>
        <v>6.734666666666665</v>
      </c>
      <c r="G96" s="17">
        <f>AVERAGE($G$81:$G$95)</f>
        <v>89.01333333333332</v>
      </c>
      <c r="H96" s="17">
        <f>AVERAGE($H$81:$H$95)</f>
        <v>0.454</v>
      </c>
      <c r="L96" s="2" t="s">
        <v>158</v>
      </c>
      <c r="M96" s="17">
        <f>AVERAGE($M$81:$M$95)</f>
        <v>0.01466666666666667</v>
      </c>
      <c r="N96" s="17">
        <f>AVERAGE($N$81:$N$95)</f>
        <v>2.4066666666666667</v>
      </c>
      <c r="O96" s="17">
        <f>AVERAGE($O$81:$O$95)</f>
        <v>17.366666666666667</v>
      </c>
      <c r="P96" s="17">
        <f>AVERAGE($P$81:$P$95)</f>
        <v>6.666666666666667</v>
      </c>
      <c r="Q96" s="17">
        <f>AVERAGE($Q$81:$Q$95)</f>
        <v>6.139333333333334</v>
      </c>
      <c r="R96" s="17">
        <f>AVERAGE($R$81:$R$95)</f>
        <v>89.67333333333333</v>
      </c>
      <c r="S96" s="17">
        <f>AVERAGE($S$81:$S$95)</f>
        <v>0.27799999999999997</v>
      </c>
    </row>
    <row r="97" spans="1:19" ht="12.75">
      <c r="A97" s="2" t="s">
        <v>122</v>
      </c>
      <c r="B97" s="2" t="s">
        <v>123</v>
      </c>
      <c r="C97" s="2" t="s">
        <v>123</v>
      </c>
      <c r="D97" s="2" t="s">
        <v>123</v>
      </c>
      <c r="E97" s="2" t="s">
        <v>123</v>
      </c>
      <c r="F97" s="2" t="s">
        <v>124</v>
      </c>
      <c r="G97" s="2" t="s">
        <v>125</v>
      </c>
      <c r="H97" s="2" t="s">
        <v>126</v>
      </c>
      <c r="L97" s="2" t="s">
        <v>122</v>
      </c>
      <c r="M97" s="2" t="s">
        <v>123</v>
      </c>
      <c r="N97" s="2" t="s">
        <v>123</v>
      </c>
      <c r="O97" s="2" t="s">
        <v>123</v>
      </c>
      <c r="P97" s="2" t="s">
        <v>123</v>
      </c>
      <c r="Q97" s="2" t="s">
        <v>124</v>
      </c>
      <c r="R97" s="2" t="s">
        <v>125</v>
      </c>
      <c r="S97" s="2" t="s">
        <v>126</v>
      </c>
    </row>
    <row r="98" spans="8:19" ht="12.75">
      <c r="H98" t="s">
        <v>127</v>
      </c>
      <c r="S98" t="s">
        <v>127</v>
      </c>
    </row>
    <row r="99" spans="2:8" ht="12.75">
      <c r="B99" t="s">
        <v>0</v>
      </c>
      <c r="C99" t="s">
        <v>1</v>
      </c>
      <c r="D99" t="s">
        <v>2</v>
      </c>
      <c r="E99" t="s">
        <v>3</v>
      </c>
      <c r="F99" t="s">
        <v>4</v>
      </c>
      <c r="G99" t="s">
        <v>5</v>
      </c>
      <c r="H99" t="s">
        <v>66</v>
      </c>
    </row>
    <row r="100" spans="1:8" ht="12.75">
      <c r="A100" t="s">
        <v>159</v>
      </c>
      <c r="B100" s="16">
        <f>B96</f>
        <v>0.012000000000000002</v>
      </c>
      <c r="C100" s="16">
        <f aca="true" t="shared" si="12" ref="C100:H100">C96</f>
        <v>2.5399999999999996</v>
      </c>
      <c r="D100" s="16">
        <f t="shared" si="12"/>
        <v>17.54</v>
      </c>
      <c r="E100" s="16">
        <f t="shared" si="12"/>
        <v>9.266666666666667</v>
      </c>
      <c r="F100" s="16">
        <f t="shared" si="12"/>
        <v>6.734666666666665</v>
      </c>
      <c r="G100" s="16">
        <f t="shared" si="12"/>
        <v>89.01333333333332</v>
      </c>
      <c r="H100" s="16">
        <f t="shared" si="12"/>
        <v>0.454</v>
      </c>
    </row>
    <row r="101" spans="1:8" ht="12.75">
      <c r="A101" t="s">
        <v>160</v>
      </c>
      <c r="B101" s="16">
        <f>M96</f>
        <v>0.01466666666666667</v>
      </c>
      <c r="C101" s="16">
        <f aca="true" t="shared" si="13" ref="C101:H101">N96</f>
        <v>2.4066666666666667</v>
      </c>
      <c r="D101" s="16">
        <f t="shared" si="13"/>
        <v>17.366666666666667</v>
      </c>
      <c r="E101" s="16">
        <f t="shared" si="13"/>
        <v>6.666666666666667</v>
      </c>
      <c r="F101" s="16">
        <f t="shared" si="13"/>
        <v>6.139333333333334</v>
      </c>
      <c r="G101" s="16">
        <f t="shared" si="13"/>
        <v>89.67333333333333</v>
      </c>
      <c r="H101" s="16">
        <f t="shared" si="13"/>
        <v>0.27799999999999997</v>
      </c>
    </row>
    <row r="102" spans="1:8" ht="12.75">
      <c r="A102" t="s">
        <v>161</v>
      </c>
      <c r="B102" s="16">
        <f>B100-B101</f>
        <v>-0.002666666666666668</v>
      </c>
      <c r="C102" s="16">
        <f aca="true" t="shared" si="14" ref="C102:H102">C100-C101</f>
        <v>0.13333333333333286</v>
      </c>
      <c r="D102" s="16">
        <f t="shared" si="14"/>
        <v>0.173333333333332</v>
      </c>
      <c r="E102" s="16">
        <f t="shared" si="14"/>
        <v>2.6000000000000005</v>
      </c>
      <c r="F102" s="16">
        <f t="shared" si="14"/>
        <v>0.5953333333333308</v>
      </c>
      <c r="G102" s="16">
        <f t="shared" si="14"/>
        <v>-0.6600000000000108</v>
      </c>
      <c r="H102" s="16">
        <f t="shared" si="14"/>
        <v>0.17600000000000005</v>
      </c>
    </row>
    <row r="107" ht="12.75">
      <c r="A107" s="13"/>
    </row>
    <row r="109" ht="12.75">
      <c r="A109" s="13"/>
    </row>
    <row r="110" ht="12.75">
      <c r="A110" s="13"/>
    </row>
    <row r="111" ht="12.75">
      <c r="A111" s="13"/>
    </row>
    <row r="117" ht="12.75">
      <c r="A117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D20" sqref="D20:E37"/>
    </sheetView>
  </sheetViews>
  <sheetFormatPr defaultColWidth="11.421875" defaultRowHeight="12.75"/>
  <sheetData>
    <row r="1" spans="1:16" ht="12.75">
      <c r="A1" s="2" t="s">
        <v>76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165</v>
      </c>
      <c r="G1" s="2" t="s">
        <v>5</v>
      </c>
      <c r="H1" s="2" t="s">
        <v>162</v>
      </c>
      <c r="I1" s="2" t="s">
        <v>163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162</v>
      </c>
    </row>
    <row r="2" spans="1:16" ht="12.75">
      <c r="A2" s="2" t="s">
        <v>156</v>
      </c>
      <c r="B2" s="2">
        <v>0.02</v>
      </c>
      <c r="C2" s="2">
        <v>2</v>
      </c>
      <c r="D2" s="2">
        <v>18.2</v>
      </c>
      <c r="E2" s="2">
        <v>16</v>
      </c>
      <c r="F2" s="2">
        <v>6.6</v>
      </c>
      <c r="G2" s="2">
        <v>89.6</v>
      </c>
      <c r="H2" s="2">
        <v>0.26</v>
      </c>
      <c r="I2" s="18" t="s">
        <v>133</v>
      </c>
      <c r="J2" s="2">
        <v>0.02</v>
      </c>
      <c r="K2" s="2">
        <v>2.2</v>
      </c>
      <c r="L2" s="2">
        <v>17.8</v>
      </c>
      <c r="M2" s="2">
        <v>9</v>
      </c>
      <c r="N2" s="2">
        <v>6.6</v>
      </c>
      <c r="O2" s="2">
        <v>90.6</v>
      </c>
      <c r="P2" s="2">
        <v>0.26</v>
      </c>
    </row>
    <row r="3" spans="1:16" ht="12.75">
      <c r="A3" s="2" t="s">
        <v>157</v>
      </c>
      <c r="B3" s="2">
        <v>0.02</v>
      </c>
      <c r="C3" s="2">
        <v>1.8</v>
      </c>
      <c r="D3" s="2">
        <v>18.3</v>
      </c>
      <c r="E3" s="2">
        <v>14</v>
      </c>
      <c r="F3" s="2">
        <v>7.8</v>
      </c>
      <c r="G3" s="2">
        <v>86.4</v>
      </c>
      <c r="H3" s="2">
        <v>0.58</v>
      </c>
      <c r="I3" s="18" t="s">
        <v>134</v>
      </c>
      <c r="J3" s="2">
        <v>0.02</v>
      </c>
      <c r="K3" s="2">
        <v>1.8</v>
      </c>
      <c r="L3" s="2">
        <v>18.1</v>
      </c>
      <c r="M3" s="2">
        <v>12</v>
      </c>
      <c r="N3" s="2">
        <v>7.85</v>
      </c>
      <c r="O3" s="2">
        <v>92.5</v>
      </c>
      <c r="P3" s="2">
        <v>0.73</v>
      </c>
    </row>
    <row r="4" spans="1:16" ht="12.75">
      <c r="A4" s="2" t="s">
        <v>91</v>
      </c>
      <c r="B4" s="2">
        <v>0.01</v>
      </c>
      <c r="C4" s="2">
        <v>2.2</v>
      </c>
      <c r="D4" s="2">
        <v>17.9</v>
      </c>
      <c r="E4" s="2">
        <v>10</v>
      </c>
      <c r="F4" s="2">
        <v>6.6</v>
      </c>
      <c r="G4" s="2">
        <v>85.4</v>
      </c>
      <c r="H4" s="2">
        <v>0.37</v>
      </c>
      <c r="I4" s="18" t="s">
        <v>135</v>
      </c>
      <c r="J4" s="2">
        <v>0.02</v>
      </c>
      <c r="K4" s="2">
        <v>2.4</v>
      </c>
      <c r="L4" s="2">
        <v>17.5</v>
      </c>
      <c r="M4" s="2">
        <v>15</v>
      </c>
      <c r="N4" s="2">
        <v>6.1</v>
      </c>
      <c r="O4" s="2">
        <v>90.8</v>
      </c>
      <c r="P4" s="2">
        <v>0.57</v>
      </c>
    </row>
    <row r="5" spans="1:16" ht="12.75">
      <c r="A5" s="2" t="s">
        <v>147</v>
      </c>
      <c r="B5" s="2">
        <v>0.01</v>
      </c>
      <c r="C5" s="2">
        <v>2.9</v>
      </c>
      <c r="D5" s="2">
        <v>17</v>
      </c>
      <c r="E5" s="2">
        <v>8</v>
      </c>
      <c r="F5" s="2">
        <v>5.5</v>
      </c>
      <c r="G5" s="2">
        <v>90</v>
      </c>
      <c r="H5" s="2">
        <v>0.43</v>
      </c>
      <c r="I5" s="18" t="s">
        <v>136</v>
      </c>
      <c r="J5" s="2">
        <v>0.01</v>
      </c>
      <c r="K5" s="2">
        <v>2.7</v>
      </c>
      <c r="L5" s="2">
        <v>17.6</v>
      </c>
      <c r="M5" s="2">
        <v>0</v>
      </c>
      <c r="N5" s="2">
        <v>5.4</v>
      </c>
      <c r="O5" s="2">
        <v>88</v>
      </c>
      <c r="P5" s="2">
        <v>0.32</v>
      </c>
    </row>
    <row r="6" spans="1:16" ht="12.75">
      <c r="A6" s="2" t="s">
        <v>148</v>
      </c>
      <c r="B6" s="2">
        <v>0.01</v>
      </c>
      <c r="C6" s="2">
        <v>3.1</v>
      </c>
      <c r="D6" s="2">
        <v>16.9</v>
      </c>
      <c r="E6" s="2">
        <v>10</v>
      </c>
      <c r="F6" s="2">
        <v>5.32</v>
      </c>
      <c r="G6" s="2">
        <v>90.3</v>
      </c>
      <c r="H6" s="2">
        <v>0.62</v>
      </c>
      <c r="I6" s="18" t="s">
        <v>137</v>
      </c>
      <c r="J6" s="2">
        <v>0.01</v>
      </c>
      <c r="K6" s="2">
        <v>2.5</v>
      </c>
      <c r="L6" s="2">
        <v>17.6</v>
      </c>
      <c r="M6" s="2">
        <v>6</v>
      </c>
      <c r="N6" s="2">
        <v>5.9</v>
      </c>
      <c r="O6" s="2">
        <v>90.5</v>
      </c>
      <c r="P6" s="2">
        <v>0.26</v>
      </c>
    </row>
    <row r="7" spans="1:16" ht="12.75">
      <c r="A7" s="2" t="s">
        <v>149</v>
      </c>
      <c r="B7" s="2">
        <v>0.01</v>
      </c>
      <c r="C7" s="2">
        <v>3</v>
      </c>
      <c r="D7" s="2">
        <v>16.9</v>
      </c>
      <c r="E7" s="2">
        <v>3</v>
      </c>
      <c r="F7" s="2">
        <v>6.1</v>
      </c>
      <c r="G7" s="2">
        <v>91.4</v>
      </c>
      <c r="H7" s="2">
        <v>0.33</v>
      </c>
      <c r="I7" s="18" t="s">
        <v>138</v>
      </c>
      <c r="J7" s="2">
        <v>0.01</v>
      </c>
      <c r="K7" s="2">
        <v>2.4</v>
      </c>
      <c r="L7" s="2">
        <v>17.5</v>
      </c>
      <c r="M7" s="2">
        <v>4</v>
      </c>
      <c r="N7" s="2">
        <v>6.1</v>
      </c>
      <c r="O7" s="2">
        <v>88.7</v>
      </c>
      <c r="P7" s="2">
        <v>0.27</v>
      </c>
    </row>
    <row r="8" spans="1:16" ht="12.75">
      <c r="A8" s="2" t="s">
        <v>150</v>
      </c>
      <c r="B8" s="2">
        <v>0.01</v>
      </c>
      <c r="C8" s="2">
        <v>2.6</v>
      </c>
      <c r="D8" s="2">
        <v>17.2</v>
      </c>
      <c r="E8" s="2">
        <v>3</v>
      </c>
      <c r="F8" s="2">
        <v>6.8</v>
      </c>
      <c r="G8" s="2">
        <v>91</v>
      </c>
      <c r="H8" s="2">
        <v>0.26</v>
      </c>
      <c r="I8" s="18" t="s">
        <v>139</v>
      </c>
      <c r="J8" s="2">
        <v>0.01</v>
      </c>
      <c r="K8" s="2">
        <v>2.9</v>
      </c>
      <c r="L8" s="2">
        <v>16.9</v>
      </c>
      <c r="M8" s="2">
        <v>10</v>
      </c>
      <c r="N8" s="2">
        <v>5</v>
      </c>
      <c r="O8" s="2">
        <v>90.6</v>
      </c>
      <c r="P8" s="2">
        <v>0.63</v>
      </c>
    </row>
    <row r="9" spans="1:16" ht="12.75">
      <c r="A9" s="2" t="s">
        <v>118</v>
      </c>
      <c r="B9" s="2">
        <v>0.01</v>
      </c>
      <c r="C9" s="2">
        <v>2.1</v>
      </c>
      <c r="D9" s="2">
        <v>18.4</v>
      </c>
      <c r="E9" s="2">
        <v>11</v>
      </c>
      <c r="F9" s="2">
        <v>7</v>
      </c>
      <c r="G9" s="2">
        <v>87.2</v>
      </c>
      <c r="H9" s="2">
        <v>0.84</v>
      </c>
      <c r="I9" s="18" t="s">
        <v>140</v>
      </c>
      <c r="J9" s="2">
        <v>0.01</v>
      </c>
      <c r="K9" s="2">
        <v>2.6</v>
      </c>
      <c r="L9" s="2">
        <v>17.2</v>
      </c>
      <c r="M9" s="2">
        <v>10</v>
      </c>
      <c r="N9" s="2">
        <v>5.4</v>
      </c>
      <c r="O9" s="2">
        <v>90.7</v>
      </c>
      <c r="P9" s="2">
        <v>0.22</v>
      </c>
    </row>
    <row r="10" spans="1:16" ht="12.75">
      <c r="A10" s="2" t="s">
        <v>154</v>
      </c>
      <c r="B10" s="2">
        <v>0.02</v>
      </c>
      <c r="C10" s="2">
        <v>2.4</v>
      </c>
      <c r="D10" s="2">
        <v>18.1</v>
      </c>
      <c r="E10" s="2">
        <v>19</v>
      </c>
      <c r="F10" s="2">
        <v>6.3</v>
      </c>
      <c r="G10" s="2">
        <v>88.1</v>
      </c>
      <c r="H10" s="2">
        <v>2</v>
      </c>
      <c r="I10" s="18" t="s">
        <v>141</v>
      </c>
      <c r="J10" s="2">
        <v>0.01</v>
      </c>
      <c r="K10" s="2">
        <v>2.6</v>
      </c>
      <c r="L10" s="2">
        <v>17.6</v>
      </c>
      <c r="M10" s="2">
        <v>4</v>
      </c>
      <c r="N10" s="2">
        <v>5.7</v>
      </c>
      <c r="O10" s="2">
        <v>90.6</v>
      </c>
      <c r="P10" s="2">
        <v>0.13</v>
      </c>
    </row>
    <row r="12" spans="1:3" ht="12.75">
      <c r="A12" t="s">
        <v>168</v>
      </c>
      <c r="B12" t="s">
        <v>166</v>
      </c>
      <c r="C12" t="s">
        <v>167</v>
      </c>
    </row>
    <row r="19" spans="1:18" ht="12.75">
      <c r="A19" t="s">
        <v>169</v>
      </c>
      <c r="B19" t="s">
        <v>170</v>
      </c>
      <c r="D19" t="s">
        <v>171</v>
      </c>
      <c r="G19" t="s">
        <v>172</v>
      </c>
      <c r="J19" t="s">
        <v>173</v>
      </c>
      <c r="M19" t="s">
        <v>174</v>
      </c>
      <c r="P19" t="s">
        <v>175</v>
      </c>
      <c r="R19" t="s">
        <v>176</v>
      </c>
    </row>
    <row r="20" spans="1:19" ht="12.75">
      <c r="A20" s="2" t="s">
        <v>156</v>
      </c>
      <c r="B20" s="2">
        <v>0.02</v>
      </c>
      <c r="D20" s="2" t="s">
        <v>156</v>
      </c>
      <c r="E20" s="2">
        <v>2</v>
      </c>
      <c r="G20" s="2" t="s">
        <v>156</v>
      </c>
      <c r="H20" s="2">
        <v>18.2</v>
      </c>
      <c r="J20" s="2" t="s">
        <v>156</v>
      </c>
      <c r="K20" s="2">
        <v>16</v>
      </c>
      <c r="M20" s="2" t="s">
        <v>156</v>
      </c>
      <c r="N20" s="2">
        <v>6.6</v>
      </c>
      <c r="P20" s="2" t="s">
        <v>156</v>
      </c>
      <c r="Q20" s="2">
        <v>89.6</v>
      </c>
      <c r="R20" s="2" t="s">
        <v>156</v>
      </c>
      <c r="S20" s="2">
        <v>0.26</v>
      </c>
    </row>
    <row r="21" spans="1:19" ht="12.75">
      <c r="A21" s="18" t="s">
        <v>133</v>
      </c>
      <c r="B21" s="18">
        <v>0.02</v>
      </c>
      <c r="D21" s="18" t="s">
        <v>133</v>
      </c>
      <c r="E21" s="2">
        <v>2.2</v>
      </c>
      <c r="G21" s="18" t="s">
        <v>133</v>
      </c>
      <c r="H21" s="2">
        <v>17.8</v>
      </c>
      <c r="J21" s="18" t="s">
        <v>133</v>
      </c>
      <c r="K21" s="2">
        <v>9</v>
      </c>
      <c r="M21" s="18" t="s">
        <v>133</v>
      </c>
      <c r="N21" s="2">
        <v>6.6</v>
      </c>
      <c r="P21" s="18" t="s">
        <v>133</v>
      </c>
      <c r="Q21" s="2">
        <v>90.6</v>
      </c>
      <c r="R21" s="18" t="s">
        <v>133</v>
      </c>
      <c r="S21" s="2">
        <v>0.26</v>
      </c>
    </row>
    <row r="22" spans="1:19" ht="12.75">
      <c r="A22" s="2" t="s">
        <v>157</v>
      </c>
      <c r="B22" s="2">
        <v>0.02</v>
      </c>
      <c r="D22" s="2" t="s">
        <v>157</v>
      </c>
      <c r="E22" s="2">
        <v>1.8</v>
      </c>
      <c r="G22" s="2" t="s">
        <v>157</v>
      </c>
      <c r="H22" s="2">
        <v>18.3</v>
      </c>
      <c r="J22" s="2" t="s">
        <v>157</v>
      </c>
      <c r="K22" s="2">
        <v>14</v>
      </c>
      <c r="M22" s="2" t="s">
        <v>157</v>
      </c>
      <c r="N22" s="2">
        <v>7.8</v>
      </c>
      <c r="P22" s="2" t="s">
        <v>157</v>
      </c>
      <c r="Q22" s="2">
        <v>86.4</v>
      </c>
      <c r="R22" s="2" t="s">
        <v>157</v>
      </c>
      <c r="S22" s="2">
        <v>0.58</v>
      </c>
    </row>
    <row r="23" spans="1:19" ht="12.75">
      <c r="A23" s="18" t="s">
        <v>134</v>
      </c>
      <c r="B23" s="18">
        <v>0.02</v>
      </c>
      <c r="D23" s="18" t="s">
        <v>134</v>
      </c>
      <c r="E23" s="2">
        <v>1.8</v>
      </c>
      <c r="G23" s="18" t="s">
        <v>134</v>
      </c>
      <c r="H23" s="2">
        <v>18.1</v>
      </c>
      <c r="J23" s="18" t="s">
        <v>134</v>
      </c>
      <c r="K23" s="2">
        <v>12</v>
      </c>
      <c r="M23" s="18" t="s">
        <v>134</v>
      </c>
      <c r="N23" s="2">
        <v>7.85</v>
      </c>
      <c r="P23" s="18" t="s">
        <v>134</v>
      </c>
      <c r="Q23" s="2">
        <v>92.5</v>
      </c>
      <c r="R23" s="18" t="s">
        <v>134</v>
      </c>
      <c r="S23" s="2">
        <v>0.73</v>
      </c>
    </row>
    <row r="24" spans="1:19" ht="12.75">
      <c r="A24" s="2" t="s">
        <v>91</v>
      </c>
      <c r="B24" s="2">
        <v>0.01</v>
      </c>
      <c r="D24" s="2" t="s">
        <v>91</v>
      </c>
      <c r="E24" s="2">
        <v>2.2</v>
      </c>
      <c r="G24" s="2" t="s">
        <v>91</v>
      </c>
      <c r="H24" s="2">
        <v>17.9</v>
      </c>
      <c r="J24" s="2" t="s">
        <v>91</v>
      </c>
      <c r="K24" s="2">
        <v>10</v>
      </c>
      <c r="M24" s="2" t="s">
        <v>91</v>
      </c>
      <c r="N24" s="2">
        <v>6.6</v>
      </c>
      <c r="P24" s="2" t="s">
        <v>91</v>
      </c>
      <c r="Q24" s="2">
        <v>85.4</v>
      </c>
      <c r="R24" s="2" t="s">
        <v>91</v>
      </c>
      <c r="S24" s="2">
        <v>0.37</v>
      </c>
    </row>
    <row r="25" spans="1:19" ht="12.75">
      <c r="A25" s="18" t="s">
        <v>135</v>
      </c>
      <c r="B25" s="18">
        <v>0.02</v>
      </c>
      <c r="D25" s="18" t="s">
        <v>135</v>
      </c>
      <c r="E25" s="2">
        <v>2.4</v>
      </c>
      <c r="G25" s="18" t="s">
        <v>135</v>
      </c>
      <c r="H25" s="2">
        <v>17.5</v>
      </c>
      <c r="J25" s="18" t="s">
        <v>135</v>
      </c>
      <c r="K25" s="2">
        <v>15</v>
      </c>
      <c r="M25" s="18" t="s">
        <v>135</v>
      </c>
      <c r="N25" s="2">
        <v>6.1</v>
      </c>
      <c r="P25" s="18" t="s">
        <v>135</v>
      </c>
      <c r="Q25" s="2">
        <v>90.8</v>
      </c>
      <c r="R25" s="18" t="s">
        <v>135</v>
      </c>
      <c r="S25" s="2">
        <v>0.57</v>
      </c>
    </row>
    <row r="26" spans="1:19" ht="12.75">
      <c r="A26" s="2" t="s">
        <v>147</v>
      </c>
      <c r="B26" s="2">
        <v>0.01</v>
      </c>
      <c r="D26" s="2" t="s">
        <v>147</v>
      </c>
      <c r="E26" s="2">
        <v>2.9</v>
      </c>
      <c r="G26" s="2" t="s">
        <v>147</v>
      </c>
      <c r="H26" s="2">
        <v>17</v>
      </c>
      <c r="J26" s="2" t="s">
        <v>147</v>
      </c>
      <c r="K26" s="2">
        <v>8</v>
      </c>
      <c r="M26" s="2" t="s">
        <v>147</v>
      </c>
      <c r="N26" s="2">
        <v>5.5</v>
      </c>
      <c r="P26" s="2" t="s">
        <v>147</v>
      </c>
      <c r="Q26" s="2">
        <v>90</v>
      </c>
      <c r="R26" s="2" t="s">
        <v>147</v>
      </c>
      <c r="S26" s="2">
        <v>0.43</v>
      </c>
    </row>
    <row r="27" spans="1:19" ht="12.75">
      <c r="A27" s="2" t="s">
        <v>148</v>
      </c>
      <c r="B27" s="2">
        <v>0.01</v>
      </c>
      <c r="D27" s="2" t="s">
        <v>148</v>
      </c>
      <c r="E27" s="2">
        <v>3.1</v>
      </c>
      <c r="G27" s="2" t="s">
        <v>148</v>
      </c>
      <c r="H27" s="2">
        <v>16.9</v>
      </c>
      <c r="J27" s="2" t="s">
        <v>148</v>
      </c>
      <c r="K27" s="2">
        <v>10</v>
      </c>
      <c r="M27" s="2" t="s">
        <v>148</v>
      </c>
      <c r="N27" s="2">
        <v>5.32</v>
      </c>
      <c r="P27" s="2" t="s">
        <v>148</v>
      </c>
      <c r="Q27" s="2">
        <v>90.3</v>
      </c>
      <c r="R27" s="2" t="s">
        <v>148</v>
      </c>
      <c r="S27" s="2">
        <v>0.62</v>
      </c>
    </row>
    <row r="28" spans="1:19" ht="12.75">
      <c r="A28" s="2" t="s">
        <v>149</v>
      </c>
      <c r="B28" s="2">
        <v>0.01</v>
      </c>
      <c r="D28" s="2" t="s">
        <v>149</v>
      </c>
      <c r="E28" s="2">
        <v>3</v>
      </c>
      <c r="G28" s="2" t="s">
        <v>149</v>
      </c>
      <c r="H28" s="2">
        <v>16.9</v>
      </c>
      <c r="J28" s="2" t="s">
        <v>149</v>
      </c>
      <c r="K28" s="2">
        <v>3</v>
      </c>
      <c r="M28" s="2" t="s">
        <v>149</v>
      </c>
      <c r="N28" s="2">
        <v>6.1</v>
      </c>
      <c r="P28" s="2" t="s">
        <v>149</v>
      </c>
      <c r="Q28" s="2">
        <v>91.4</v>
      </c>
      <c r="R28" s="2" t="s">
        <v>149</v>
      </c>
      <c r="S28" s="2">
        <v>0.33</v>
      </c>
    </row>
    <row r="29" spans="1:19" ht="12.75">
      <c r="A29" s="2" t="s">
        <v>150</v>
      </c>
      <c r="B29" s="2">
        <v>0.01</v>
      </c>
      <c r="D29" s="2" t="s">
        <v>150</v>
      </c>
      <c r="E29" s="2">
        <v>2.6</v>
      </c>
      <c r="G29" s="2" t="s">
        <v>150</v>
      </c>
      <c r="H29" s="2">
        <v>17.2</v>
      </c>
      <c r="J29" s="2" t="s">
        <v>150</v>
      </c>
      <c r="K29" s="2">
        <v>3</v>
      </c>
      <c r="M29" s="2" t="s">
        <v>150</v>
      </c>
      <c r="N29" s="2">
        <v>6.8</v>
      </c>
      <c r="P29" s="2" t="s">
        <v>150</v>
      </c>
      <c r="Q29" s="2">
        <v>91</v>
      </c>
      <c r="R29" s="2" t="s">
        <v>150</v>
      </c>
      <c r="S29" s="2">
        <v>0.26</v>
      </c>
    </row>
    <row r="30" spans="1:19" ht="12.75">
      <c r="A30" s="2" t="s">
        <v>118</v>
      </c>
      <c r="B30" s="2">
        <v>0.01</v>
      </c>
      <c r="C30" s="16"/>
      <c r="D30" s="2" t="s">
        <v>118</v>
      </c>
      <c r="E30" s="2">
        <v>2.1</v>
      </c>
      <c r="G30" s="2" t="s">
        <v>118</v>
      </c>
      <c r="H30" s="2">
        <v>18.4</v>
      </c>
      <c r="J30" s="2" t="s">
        <v>118</v>
      </c>
      <c r="K30" s="2">
        <v>11</v>
      </c>
      <c r="M30" s="2" t="s">
        <v>118</v>
      </c>
      <c r="N30" s="2">
        <v>7</v>
      </c>
      <c r="P30" s="2" t="s">
        <v>118</v>
      </c>
      <c r="Q30" s="2">
        <v>87.2</v>
      </c>
      <c r="R30" s="2" t="s">
        <v>118</v>
      </c>
      <c r="S30" s="2">
        <v>0.84</v>
      </c>
    </row>
    <row r="31" spans="1:19" ht="12.75">
      <c r="A31" s="18" t="s">
        <v>136</v>
      </c>
      <c r="B31" s="18">
        <v>0.01</v>
      </c>
      <c r="D31" s="18" t="s">
        <v>136</v>
      </c>
      <c r="E31" s="2">
        <v>2.7</v>
      </c>
      <c r="G31" s="18" t="s">
        <v>136</v>
      </c>
      <c r="H31" s="2">
        <v>17.6</v>
      </c>
      <c r="J31" s="18" t="s">
        <v>136</v>
      </c>
      <c r="K31" s="2">
        <v>0</v>
      </c>
      <c r="M31" s="18" t="s">
        <v>136</v>
      </c>
      <c r="N31" s="2">
        <v>5.4</v>
      </c>
      <c r="P31" s="18" t="s">
        <v>136</v>
      </c>
      <c r="Q31" s="2">
        <v>88</v>
      </c>
      <c r="R31" s="18" t="s">
        <v>136</v>
      </c>
      <c r="S31" s="2">
        <v>0.32</v>
      </c>
    </row>
    <row r="32" spans="1:19" ht="12.75">
      <c r="A32" s="18" t="s">
        <v>137</v>
      </c>
      <c r="B32" s="18">
        <v>0.01</v>
      </c>
      <c r="D32" s="18" t="s">
        <v>137</v>
      </c>
      <c r="E32" s="2">
        <v>2.5</v>
      </c>
      <c r="G32" s="18" t="s">
        <v>137</v>
      </c>
      <c r="H32" s="2">
        <v>17.6</v>
      </c>
      <c r="J32" s="18" t="s">
        <v>137</v>
      </c>
      <c r="K32" s="2">
        <v>6</v>
      </c>
      <c r="M32" s="18" t="s">
        <v>137</v>
      </c>
      <c r="N32" s="2">
        <v>5.9</v>
      </c>
      <c r="P32" s="18" t="s">
        <v>137</v>
      </c>
      <c r="Q32" s="2">
        <v>90.5</v>
      </c>
      <c r="R32" s="18" t="s">
        <v>137</v>
      </c>
      <c r="S32" s="2">
        <v>0.26</v>
      </c>
    </row>
    <row r="33" spans="1:19" ht="12.75">
      <c r="A33" s="18" t="s">
        <v>138</v>
      </c>
      <c r="B33" s="18">
        <v>0.01</v>
      </c>
      <c r="D33" s="18" t="s">
        <v>138</v>
      </c>
      <c r="E33" s="2">
        <v>2.4</v>
      </c>
      <c r="G33" s="18" t="s">
        <v>138</v>
      </c>
      <c r="H33" s="2">
        <v>17.5</v>
      </c>
      <c r="J33" s="18" t="s">
        <v>138</v>
      </c>
      <c r="K33" s="2">
        <v>4</v>
      </c>
      <c r="M33" s="18" t="s">
        <v>138</v>
      </c>
      <c r="N33" s="2">
        <v>6.1</v>
      </c>
      <c r="P33" s="18" t="s">
        <v>138</v>
      </c>
      <c r="Q33" s="2">
        <v>88.7</v>
      </c>
      <c r="R33" s="18" t="s">
        <v>138</v>
      </c>
      <c r="S33" s="2">
        <v>0.27</v>
      </c>
    </row>
    <row r="34" spans="1:19" ht="12.75">
      <c r="A34" s="18" t="s">
        <v>139</v>
      </c>
      <c r="B34" s="18">
        <v>0.01</v>
      </c>
      <c r="D34" s="18" t="s">
        <v>139</v>
      </c>
      <c r="E34" s="2">
        <v>2.9</v>
      </c>
      <c r="G34" s="18" t="s">
        <v>139</v>
      </c>
      <c r="H34" s="2">
        <v>16.9</v>
      </c>
      <c r="J34" s="18" t="s">
        <v>139</v>
      </c>
      <c r="K34" s="2">
        <v>10</v>
      </c>
      <c r="M34" s="18" t="s">
        <v>139</v>
      </c>
      <c r="N34" s="2">
        <v>5</v>
      </c>
      <c r="P34" s="18" t="s">
        <v>139</v>
      </c>
      <c r="Q34" s="2">
        <v>90.6</v>
      </c>
      <c r="R34" s="18" t="s">
        <v>139</v>
      </c>
      <c r="S34" s="2">
        <v>0.63</v>
      </c>
    </row>
    <row r="35" spans="1:19" ht="12.75">
      <c r="A35" s="18" t="s">
        <v>140</v>
      </c>
      <c r="B35" s="18">
        <v>0.01</v>
      </c>
      <c r="D35" s="18" t="s">
        <v>140</v>
      </c>
      <c r="E35" s="2">
        <v>2.6</v>
      </c>
      <c r="G35" s="18" t="s">
        <v>140</v>
      </c>
      <c r="H35" s="2">
        <v>17.2</v>
      </c>
      <c r="J35" s="18" t="s">
        <v>140</v>
      </c>
      <c r="K35" s="2">
        <v>10</v>
      </c>
      <c r="M35" s="18" t="s">
        <v>140</v>
      </c>
      <c r="N35" s="2">
        <v>5.4</v>
      </c>
      <c r="P35" s="18" t="s">
        <v>140</v>
      </c>
      <c r="Q35" s="2">
        <v>90.7</v>
      </c>
      <c r="R35" s="18" t="s">
        <v>140</v>
      </c>
      <c r="S35" s="2">
        <v>0.22</v>
      </c>
    </row>
    <row r="36" spans="1:19" ht="12.75">
      <c r="A36" s="2" t="s">
        <v>154</v>
      </c>
      <c r="B36" s="2">
        <v>0.02</v>
      </c>
      <c r="D36" s="2" t="s">
        <v>154</v>
      </c>
      <c r="E36" s="2">
        <v>2.4</v>
      </c>
      <c r="G36" s="2" t="s">
        <v>154</v>
      </c>
      <c r="H36" s="2">
        <v>18.1</v>
      </c>
      <c r="J36" s="2" t="s">
        <v>154</v>
      </c>
      <c r="K36" s="2">
        <v>19</v>
      </c>
      <c r="M36" s="2" t="s">
        <v>154</v>
      </c>
      <c r="N36" s="2">
        <v>6.3</v>
      </c>
      <c r="P36" s="2" t="s">
        <v>154</v>
      </c>
      <c r="Q36" s="2">
        <v>88.1</v>
      </c>
      <c r="R36" s="2" t="s">
        <v>154</v>
      </c>
      <c r="S36" s="2">
        <v>2</v>
      </c>
    </row>
    <row r="37" spans="1:19" ht="12.75">
      <c r="A37" s="18" t="s">
        <v>141</v>
      </c>
      <c r="B37" s="18">
        <v>0.01</v>
      </c>
      <c r="D37" s="18" t="s">
        <v>141</v>
      </c>
      <c r="E37" s="2">
        <v>2.6</v>
      </c>
      <c r="G37" s="18" t="s">
        <v>141</v>
      </c>
      <c r="H37" s="2">
        <v>17.6</v>
      </c>
      <c r="J37" s="18" t="s">
        <v>141</v>
      </c>
      <c r="K37" s="2">
        <v>4</v>
      </c>
      <c r="M37" s="18" t="s">
        <v>141</v>
      </c>
      <c r="N37" s="2">
        <v>5.7</v>
      </c>
      <c r="P37" s="18" t="s">
        <v>141</v>
      </c>
      <c r="Q37" s="2">
        <v>90.6</v>
      </c>
      <c r="R37" s="18" t="s">
        <v>141</v>
      </c>
      <c r="S37" s="2">
        <v>0.13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2008-03-25T18:47:27Z</cp:lastPrinted>
  <dcterms:created xsi:type="dcterms:W3CDTF">2008-02-22T11:30:58Z</dcterms:created>
  <dcterms:modified xsi:type="dcterms:W3CDTF">2008-06-15T21:51:34Z</dcterms:modified>
  <cp:category/>
  <cp:version/>
  <cp:contentType/>
  <cp:contentStatus/>
</cp:coreProperties>
</file>