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5" activeTab="6"/>
  </bookViews>
  <sheets>
    <sheet name="Hoja1" sheetId="1" r:id="rId1"/>
    <sheet name="Temps simu" sheetId="2" r:id="rId2"/>
    <sheet name="Exemple simu" sheetId="3" r:id="rId3"/>
    <sheet name="Estudi temps rajos" sheetId="4" r:id="rId4"/>
    <sheet name="Futur" sheetId="5" r:id="rId5"/>
    <sheet name="Futur sense limit " sheetId="6" r:id="rId6"/>
    <sheet name="Bon us" sheetId="7" r:id="rId7"/>
  </sheets>
  <definedNames/>
  <calcPr fullCalcOnLoad="1"/>
</workbook>
</file>

<file path=xl/sharedStrings.xml><?xml version="1.0" encoding="utf-8"?>
<sst xmlns="http://schemas.openxmlformats.org/spreadsheetml/2006/main" count="413" uniqueCount="108">
  <si>
    <t>1M rajos</t>
  </si>
  <si>
    <t>original</t>
  </si>
  <si>
    <t>Mitjana</t>
  </si>
  <si>
    <t>Interval</t>
  </si>
  <si>
    <t>Nodes</t>
  </si>
  <si>
    <t>1m</t>
  </si>
  <si>
    <t>500k</t>
  </si>
  <si>
    <t>250k</t>
  </si>
  <si>
    <t>100k</t>
  </si>
  <si>
    <t>errorori</t>
  </si>
  <si>
    <t>error1m</t>
  </si>
  <si>
    <t>error500k</t>
  </si>
  <si>
    <t>error250k</t>
  </si>
  <si>
    <t>error100k</t>
  </si>
  <si>
    <t>1M</t>
  </si>
  <si>
    <t>500k rajos</t>
  </si>
  <si>
    <t>250k rajos</t>
  </si>
  <si>
    <t>Simulador</t>
  </si>
  <si>
    <t>1-1-1</t>
  </si>
  <si>
    <t>2-2-2</t>
  </si>
  <si>
    <t>3-3-3</t>
  </si>
  <si>
    <t>4-4-4</t>
  </si>
  <si>
    <t>5-5-5</t>
  </si>
  <si>
    <t>6-6-6</t>
  </si>
  <si>
    <t>7-7-7</t>
  </si>
  <si>
    <t>8-8-8</t>
  </si>
  <si>
    <t>9-9-9</t>
  </si>
  <si>
    <t>10-10-10</t>
  </si>
  <si>
    <t>11-11-11</t>
  </si>
  <si>
    <t>12-12-12</t>
  </si>
  <si>
    <t>13-13-13</t>
  </si>
  <si>
    <t>14-14-14</t>
  </si>
  <si>
    <t>15-15-15</t>
  </si>
  <si>
    <t>16-16-16</t>
  </si>
  <si>
    <t>17-17-17</t>
  </si>
  <si>
    <t>18-18-18</t>
  </si>
  <si>
    <t>19-19-19</t>
  </si>
  <si>
    <t>20-20-20</t>
  </si>
  <si>
    <t>21-21-21</t>
  </si>
  <si>
    <t>22-22-22</t>
  </si>
  <si>
    <t>23-23-23</t>
  </si>
  <si>
    <t>24-24-24</t>
  </si>
  <si>
    <t>25-25-25</t>
  </si>
  <si>
    <t>26-26-26</t>
  </si>
  <si>
    <t>27-27-27</t>
  </si>
  <si>
    <t>28-28-28</t>
  </si>
  <si>
    <t>29-29-29</t>
  </si>
  <si>
    <t>30-30-30</t>
  </si>
  <si>
    <t>31-31-31</t>
  </si>
  <si>
    <t>32-32-32</t>
  </si>
  <si>
    <t>33-33-33</t>
  </si>
  <si>
    <t>34-34-34</t>
  </si>
  <si>
    <t>35-35-35</t>
  </si>
  <si>
    <t>36-36-36</t>
  </si>
  <si>
    <t>37-37-37</t>
  </si>
  <si>
    <t>38-38-38</t>
  </si>
  <si>
    <t>39-39-39</t>
  </si>
  <si>
    <t>1000-1000-1000</t>
  </si>
  <si>
    <t>Original</t>
  </si>
  <si>
    <t>Bloc 1</t>
  </si>
  <si>
    <t>M</t>
  </si>
  <si>
    <r>
      <t>E</t>
    </r>
    <r>
      <rPr>
        <vertAlign val="subscript"/>
        <sz val="10"/>
        <rFont val="Arial"/>
        <family val="0"/>
      </rPr>
      <t>1</t>
    </r>
  </si>
  <si>
    <t>Bloc 2</t>
  </si>
  <si>
    <r>
      <t>E</t>
    </r>
    <r>
      <rPr>
        <vertAlign val="subscript"/>
        <sz val="10"/>
        <rFont val="Arial"/>
        <family val="0"/>
      </rPr>
      <t>2</t>
    </r>
  </si>
  <si>
    <t>Bloc 3</t>
  </si>
  <si>
    <r>
      <t>E</t>
    </r>
    <r>
      <rPr>
        <vertAlign val="subscript"/>
        <sz val="10"/>
        <rFont val="Arial"/>
        <family val="0"/>
      </rPr>
      <t>3</t>
    </r>
  </si>
  <si>
    <t>Bloc 4</t>
  </si>
  <si>
    <t>Bloc 5</t>
  </si>
  <si>
    <t>Bloc 6</t>
  </si>
  <si>
    <t>Bloc 7</t>
  </si>
  <si>
    <t>Bloc 8</t>
  </si>
  <si>
    <r>
      <t>ME</t>
    </r>
    <r>
      <rPr>
        <vertAlign val="subscript"/>
        <sz val="10"/>
        <rFont val="Arial"/>
        <family val="0"/>
      </rPr>
      <t>1</t>
    </r>
  </si>
  <si>
    <t>Bloc 9</t>
  </si>
  <si>
    <r>
      <t>ME</t>
    </r>
    <r>
      <rPr>
        <vertAlign val="subscript"/>
        <sz val="10"/>
        <rFont val="Arial"/>
        <family val="0"/>
      </rPr>
      <t>2</t>
    </r>
  </si>
  <si>
    <r>
      <t>Bloc 28</t>
    </r>
    <r>
      <rPr>
        <vertAlign val="subscript"/>
        <sz val="10"/>
        <rFont val="Arial"/>
        <family val="0"/>
      </rPr>
      <t>1</t>
    </r>
  </si>
  <si>
    <r>
      <t>Bloc 28</t>
    </r>
    <r>
      <rPr>
        <vertAlign val="subscript"/>
        <sz val="10"/>
        <rFont val="Arial"/>
        <family val="0"/>
      </rPr>
      <t>2</t>
    </r>
  </si>
  <si>
    <r>
      <t>Bloc 28</t>
    </r>
    <r>
      <rPr>
        <vertAlign val="subscript"/>
        <sz val="10"/>
        <rFont val="Arial"/>
        <family val="0"/>
      </rPr>
      <t>3</t>
    </r>
  </si>
  <si>
    <r>
      <t>Bloc 28</t>
    </r>
    <r>
      <rPr>
        <vertAlign val="subscript"/>
        <sz val="10"/>
        <rFont val="Arial"/>
        <family val="0"/>
      </rPr>
      <t>4</t>
    </r>
  </si>
  <si>
    <r>
      <t>E</t>
    </r>
    <r>
      <rPr>
        <vertAlign val="subscript"/>
        <sz val="10"/>
        <rFont val="Arial"/>
        <family val="0"/>
      </rPr>
      <t>4</t>
    </r>
  </si>
  <si>
    <r>
      <t>Bloc 28</t>
    </r>
    <r>
      <rPr>
        <vertAlign val="subscript"/>
        <sz val="10"/>
        <rFont val="Arial"/>
        <family val="0"/>
      </rPr>
      <t>5</t>
    </r>
  </si>
  <si>
    <r>
      <t>E</t>
    </r>
    <r>
      <rPr>
        <vertAlign val="subscript"/>
        <sz val="10"/>
        <rFont val="Arial"/>
        <family val="0"/>
      </rPr>
      <t>5</t>
    </r>
  </si>
  <si>
    <t>mitjana 28</t>
  </si>
  <si>
    <t>mitjana gestfi</t>
  </si>
  <si>
    <t>mitjana gestini</t>
  </si>
  <si>
    <t>mitjana 29</t>
  </si>
  <si>
    <t xml:space="preserve">10 nodes de cada, </t>
  </si>
  <si>
    <t>1M 20-20-20</t>
  </si>
  <si>
    <t>1M 2any-2any-2any</t>
  </si>
  <si>
    <t>1M 22-22-22</t>
  </si>
  <si>
    <t>1M 33-33-33</t>
  </si>
  <si>
    <t>1M 24-54-54</t>
  </si>
  <si>
    <t>1M 55-55-55</t>
  </si>
  <si>
    <t>rajos bloc/Anys</t>
  </si>
  <si>
    <t>1M 56-56-56</t>
  </si>
  <si>
    <t>1M 57-57-57</t>
  </si>
  <si>
    <t>1M 58-58-58</t>
  </si>
  <si>
    <t>1M 59-59-59</t>
  </si>
  <si>
    <t>speed-up màxim</t>
  </si>
  <si>
    <t>1M 821-821-821</t>
  </si>
  <si>
    <t>ACTUAL</t>
  </si>
  <si>
    <t>1M 8M-E 2E/M-E 1E/M</t>
  </si>
  <si>
    <t>1M 4M-E 4E/M-E 5E/M</t>
  </si>
  <si>
    <t>1M 2M-E 8E/M-E 7E/M</t>
  </si>
  <si>
    <t>1M 1M-E 20E/M-E 4E/M</t>
  </si>
  <si>
    <t>Reús node Esclau</t>
  </si>
  <si>
    <t>Fixa</t>
  </si>
  <si>
    <t>Dinàmica</t>
  </si>
  <si>
    <t xml:space="preserve">1M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</si>
</sst>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00"/>
    <numFmt numFmtId="167" formatCode="@"/>
    <numFmt numFmtId="168" formatCode="0.00000000"/>
  </numFmts>
  <fonts count="39">
    <font>
      <sz val="10"/>
      <name val="Arial"/>
      <family val="0"/>
    </font>
    <font>
      <sz val="4.9"/>
      <name val="Arial"/>
      <family val="5"/>
    </font>
    <font>
      <sz val="15"/>
      <name val="Arial"/>
      <family val="5"/>
    </font>
    <font>
      <sz val="3.4"/>
      <name val="Arial"/>
      <family val="5"/>
    </font>
    <font>
      <sz val="8.5"/>
      <name val="Arial"/>
      <family val="5"/>
    </font>
    <font>
      <sz val="11.8"/>
      <name val="Arial"/>
      <family val="5"/>
    </font>
    <font>
      <sz val="12"/>
      <name val="Arial"/>
      <family val="0"/>
    </font>
    <font>
      <sz val="6"/>
      <name val="Arial"/>
      <family val="5"/>
    </font>
    <font>
      <sz val="7"/>
      <name val="Arial"/>
      <family val="5"/>
    </font>
    <font>
      <sz val="9"/>
      <name val="Arial"/>
      <family val="5"/>
    </font>
    <font>
      <sz val="13"/>
      <name val="Arial"/>
      <family val="5"/>
    </font>
    <font>
      <sz val="6.1"/>
      <name val="Arial"/>
      <family val="5"/>
    </font>
    <font>
      <sz val="7.1"/>
      <name val="Arial"/>
      <family val="5"/>
    </font>
    <font>
      <sz val="13.2"/>
      <name val="Arial"/>
      <family val="5"/>
    </font>
    <font>
      <sz val="7.5"/>
      <name val="Arial"/>
      <family val="5"/>
    </font>
    <font>
      <sz val="8.7"/>
      <name val="Arial"/>
      <family val="5"/>
    </font>
    <font>
      <sz val="16.3"/>
      <name val="Arial"/>
      <family val="5"/>
    </font>
    <font>
      <sz val="5.8"/>
      <name val="Arial"/>
      <family val="5"/>
    </font>
    <font>
      <sz val="6.7"/>
      <name val="Arial"/>
      <family val="5"/>
    </font>
    <font>
      <sz val="12.5"/>
      <name val="Arial"/>
      <family val="5"/>
    </font>
    <font>
      <vertAlign val="subscript"/>
      <sz val="10"/>
      <name val="Arial"/>
      <family val="0"/>
    </font>
    <font>
      <sz val="9.6"/>
      <name val="Arial"/>
      <family val="5"/>
    </font>
    <font>
      <sz val="11.2"/>
      <name val="Arial"/>
      <family val="5"/>
    </font>
    <font>
      <sz val="14.4"/>
      <name val="Arial"/>
      <family val="5"/>
    </font>
    <font>
      <sz val="20.8"/>
      <name val="Arial"/>
      <family val="5"/>
    </font>
    <font>
      <sz val="9.5"/>
      <name val="Arial"/>
      <family val="5"/>
    </font>
    <font>
      <sz val="11.1"/>
      <name val="Arial"/>
      <family val="5"/>
    </font>
    <font>
      <sz val="14.3"/>
      <name val="Arial"/>
      <family val="5"/>
    </font>
    <font>
      <sz val="20.6"/>
      <name val="Arial"/>
      <family val="5"/>
    </font>
    <font>
      <sz val="7.3"/>
      <name val="Arial"/>
      <family val="5"/>
    </font>
    <font>
      <sz val="8.2"/>
      <name val="Arial"/>
      <family val="5"/>
    </font>
    <font>
      <sz val="7.2"/>
      <name val="Arial"/>
      <family val="5"/>
    </font>
    <font>
      <sz val="15.4"/>
      <name val="Arial"/>
      <family val="5"/>
    </font>
    <font>
      <sz val="7.8"/>
      <name val="Arial"/>
      <family val="5"/>
    </font>
    <font>
      <sz val="9.1"/>
      <name val="Arial"/>
      <family val="5"/>
    </font>
    <font>
      <sz val="11.7"/>
      <name val="Arial"/>
      <family val="5"/>
    </font>
    <font>
      <sz val="16.9"/>
      <name val="Arial"/>
      <family val="5"/>
    </font>
    <font>
      <sz val="5.7"/>
      <name val="Arial"/>
      <family val="5"/>
    </font>
    <font>
      <sz val="12.4"/>
      <name val="Arial"/>
      <family val="5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6" fillId="0" borderId="1" xfId="0" applyFont="1" applyBorder="1" applyAlignment="1">
      <alignment/>
    </xf>
    <xf numFmtId="168" fontId="0" fillId="0" borderId="0" xfId="0" applyNumberFormat="1" applyAlignment="1">
      <alignment/>
    </xf>
    <xf numFmtId="164" fontId="6" fillId="0" borderId="2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3" xfId="0" applyBorder="1" applyAlignment="1">
      <alignment horizontal="center"/>
    </xf>
    <xf numFmtId="164" fontId="0" fillId="0" borderId="0" xfId="0" applyAlignment="1">
      <alignment horizontal="center"/>
    </xf>
    <xf numFmtId="164" fontId="6" fillId="0" borderId="4" xfId="0" applyFont="1" applyBorder="1" applyAlignment="1">
      <alignment/>
    </xf>
    <xf numFmtId="164" fontId="6" fillId="0" borderId="5" xfId="0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6B4794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Hoja1!$F$16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Hoja1!$G$16</c:f>
              <c:numCache/>
            </c:numRef>
          </c:val>
        </c:ser>
        <c:ser>
          <c:idx val="1"/>
          <c:order val="1"/>
          <c:tx>
            <c:strRef>
              <c:f>Hoja1!$F$17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Hoja1!$G$17</c:f>
              <c:numCache/>
            </c:numRef>
          </c:val>
        </c:ser>
        <c:ser>
          <c:idx val="2"/>
          <c:order val="2"/>
          <c:tx>
            <c:strRef>
              <c:f>Hoja1!$F$18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Hoja1!$G$18</c:f>
              <c:numCache/>
            </c:numRef>
          </c:val>
        </c:ser>
        <c:ser>
          <c:idx val="3"/>
          <c:order val="3"/>
          <c:tx>
            <c:strRef>
              <c:f>Hoja1!$F$19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Hoja1!$G$19</c:f>
              <c:numCache/>
            </c:numRef>
          </c:val>
        </c:ser>
        <c:ser>
          <c:idx val="4"/>
          <c:order val="4"/>
          <c:tx>
            <c:strRef>
              <c:f>Hoja1!$F$20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Hoja1!$G$20</c:f>
              <c:numCache/>
            </c:numRef>
          </c:val>
        </c:ser>
        <c:axId val="17116808"/>
        <c:axId val="19833545"/>
      </c:bar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3545"/>
        <c:crossesAt val="0"/>
        <c:auto val="1"/>
        <c:lblOffset val="100"/>
        <c:noMultiLvlLbl val="0"/>
      </c:catAx>
      <c:valAx>
        <c:axId val="1983354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6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Sense Límit de nodes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'Futur sense limit '!$I$60</c:f>
            </c:strRef>
          </c:tx>
          <c:spPr>
            <a:ln w="3175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'!$J$59:$T$59</c:f>
              <c:numCache/>
            </c:numRef>
          </c:cat>
          <c:val>
            <c:numRef>
              <c:f>'Futur sense limit '!$J$60:$T$60</c:f>
              <c:numCache/>
            </c:numRef>
          </c:val>
          <c:smooth val="0"/>
        </c:ser>
        <c:ser>
          <c:idx val="1"/>
          <c:order val="1"/>
          <c:tx>
            <c:strRef>
              <c:f>'Futur sense limit '!$I$61</c:f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'!$J$59:$T$59</c:f>
              <c:numCache/>
            </c:numRef>
          </c:cat>
          <c:val>
            <c:numRef>
              <c:f>'Futur sense limit '!$J$61:$T$61</c:f>
              <c:numCache/>
            </c:numRef>
          </c:val>
          <c:smooth val="0"/>
        </c:ser>
        <c:ser>
          <c:idx val="2"/>
          <c:order val="2"/>
          <c:tx>
            <c:strRef>
              <c:f>'Futur sense limit '!$I$62</c:f>
            </c:strRef>
          </c:tx>
          <c:spPr>
            <a:ln w="3175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'!$J$59:$T$59</c:f>
              <c:numCache/>
            </c:numRef>
          </c:cat>
          <c:val>
            <c:numRef>
              <c:f>'Futur sense limit '!$J$62:$T$62</c:f>
              <c:numCache/>
            </c:numRef>
          </c:val>
          <c:smooth val="0"/>
        </c:ser>
        <c:ser>
          <c:idx val="3"/>
          <c:order val="3"/>
          <c:tx>
            <c:strRef>
              <c:f>'Futur sense limit '!$I$63</c:f>
            </c:strRef>
          </c:tx>
          <c:spPr>
            <a:ln w="3175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'!$J$59:$T$59</c:f>
              <c:numCache/>
            </c:numRef>
          </c:cat>
          <c:val>
            <c:numRef>
              <c:f>'Futur sense limit '!$J$63:$T$63</c:f>
              <c:numCache/>
            </c:numRef>
          </c:val>
          <c:smooth val="0"/>
        </c:ser>
        <c:ser>
          <c:idx val="4"/>
          <c:order val="4"/>
          <c:tx>
            <c:strRef>
              <c:f>'Futur sense limit '!$I$64</c:f>
            </c:strRef>
          </c:tx>
          <c:spPr>
            <a:ln w="3175">
              <a:solidFill>
                <a:srgbClr val="2800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'!$J$59:$T$59</c:f>
              <c:numCache/>
            </c:numRef>
          </c:cat>
          <c:val>
            <c:numRef>
              <c:f>'Futur sense limit '!$J$64:$T$64</c:f>
              <c:numCache/>
            </c:numRef>
          </c:val>
          <c:smooth val="0"/>
        </c:ser>
        <c:axId val="62023138"/>
        <c:axId val="21337331"/>
      </c:lineChart>
      <c:catAx>
        <c:axId val="62023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7331"/>
        <c:crossesAt val="0"/>
        <c:auto val="1"/>
        <c:lblOffset val="100"/>
        <c:noMultiLvlLbl val="0"/>
      </c:catAx>
      <c:valAx>
        <c:axId val="2133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138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Sense Límit de nodes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'Futur sense limit '!$I$60</c:f>
            </c:strRef>
          </c:tx>
          <c:spPr>
            <a:ln w="3175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'!$J$59:$T$59</c:f>
              <c:numCache/>
            </c:numRef>
          </c:cat>
          <c:val>
            <c:numRef>
              <c:f>'Futur sense limit '!$J$60:$T$60</c:f>
              <c:numCache/>
            </c:numRef>
          </c:val>
          <c:smooth val="0"/>
        </c:ser>
        <c:ser>
          <c:idx val="1"/>
          <c:order val="1"/>
          <c:tx>
            <c:strRef>
              <c:f>'Futur sense limit '!$I$61</c:f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'!$J$59:$T$59</c:f>
              <c:numCache/>
            </c:numRef>
          </c:cat>
          <c:val>
            <c:numRef>
              <c:f>'Futur sense limit '!$J$61:$T$61</c:f>
              <c:numCache/>
            </c:numRef>
          </c:val>
          <c:smooth val="0"/>
        </c:ser>
        <c:ser>
          <c:idx val="2"/>
          <c:order val="2"/>
          <c:tx>
            <c:strRef>
              <c:f>'Futur sense limit '!$I$62</c:f>
            </c:strRef>
          </c:tx>
          <c:spPr>
            <a:ln w="3175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'!$J$59:$T$59</c:f>
              <c:numCache/>
            </c:numRef>
          </c:cat>
          <c:val>
            <c:numRef>
              <c:f>'Futur sense limit '!$J$62:$T$62</c:f>
              <c:numCache/>
            </c:numRef>
          </c:val>
          <c:smooth val="0"/>
        </c:ser>
        <c:ser>
          <c:idx val="3"/>
          <c:order val="3"/>
          <c:tx>
            <c:strRef>
              <c:f>'Futur sense limit '!$I$63</c:f>
            </c:strRef>
          </c:tx>
          <c:spPr>
            <a:ln w="3175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'!$J$59:$T$59</c:f>
              <c:numCache/>
            </c:numRef>
          </c:cat>
          <c:val>
            <c:numRef>
              <c:f>'Futur sense limit '!$J$63:$T$63</c:f>
              <c:numCache/>
            </c:numRef>
          </c:val>
          <c:smooth val="0"/>
        </c:ser>
        <c:axId val="57818252"/>
        <c:axId val="50602221"/>
      </c:lineChart>
      <c:catAx>
        <c:axId val="5781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2221"/>
        <c:crossesAt val="0"/>
        <c:auto val="1"/>
        <c:lblOffset val="100"/>
        <c:noMultiLvlLbl val="0"/>
      </c:catAx>
      <c:valAx>
        <c:axId val="5060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18252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Title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'Futur sense limit '!$I$66</c:f>
            </c:strRef>
          </c:tx>
          <c:spPr>
            <a:ln w="3175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'!$J$65:$T$65</c:f>
              <c:numCache/>
            </c:numRef>
          </c:cat>
          <c:val>
            <c:numRef>
              <c:f>'Futur sense limit '!$J$66:$T$66</c:f>
              <c:numCache/>
            </c:numRef>
          </c:val>
          <c:smooth val="0"/>
        </c:ser>
        <c:axId val="52766806"/>
        <c:axId val="5139207"/>
      </c:lineChart>
      <c:catAx>
        <c:axId val="52766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Speedup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207"/>
        <c:crossesAt val="0"/>
        <c:auto val="1"/>
        <c:lblOffset val="100"/>
        <c:noMultiLvlLbl val="0"/>
      </c:catAx>
      <c:valAx>
        <c:axId val="5139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6806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Sense Límit de nodes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'Futur sense limit '!$I$78</c:f>
            </c:strRef>
          </c:tx>
          <c:spPr>
            <a:ln w="3175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'!$J$77:$M$77</c:f>
              <c:numCache/>
            </c:numRef>
          </c:cat>
          <c:val>
            <c:numRef>
              <c:f>'Futur sense limit '!$J$78:$M$78</c:f>
              <c:numCache/>
            </c:numRef>
          </c:val>
          <c:smooth val="0"/>
        </c:ser>
        <c:ser>
          <c:idx val="1"/>
          <c:order val="1"/>
          <c:tx>
            <c:strRef>
              <c:f>'Futur sense limit '!$I$79</c:f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'!$J$77:$M$77</c:f>
              <c:numCache/>
            </c:numRef>
          </c:cat>
          <c:val>
            <c:numRef>
              <c:f>'Futur sense limit '!$J$79:$M$79</c:f>
              <c:numCache/>
            </c:numRef>
          </c:val>
          <c:smooth val="0"/>
        </c:ser>
        <c:ser>
          <c:idx val="2"/>
          <c:order val="2"/>
          <c:tx>
            <c:strRef>
              <c:f>'Futur sense limit '!$I$80</c:f>
            </c:strRef>
          </c:tx>
          <c:spPr>
            <a:ln w="3175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'!$J$77:$M$77</c:f>
              <c:numCache/>
            </c:numRef>
          </c:cat>
          <c:val>
            <c:numRef>
              <c:f>'Futur sense limit '!$J$80:$M$80</c:f>
              <c:numCache/>
            </c:numRef>
          </c:val>
          <c:smooth val="0"/>
        </c:ser>
        <c:ser>
          <c:idx val="3"/>
          <c:order val="3"/>
          <c:tx>
            <c:strRef>
              <c:f>'Futur sense limit '!$I$81</c:f>
            </c:strRef>
          </c:tx>
          <c:spPr>
            <a:ln w="3175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'!$J$77:$M$77</c:f>
              <c:numCache/>
            </c:numRef>
          </c:cat>
          <c:val>
            <c:numRef>
              <c:f>'Futur sense limit '!$J$81:$M$81</c:f>
              <c:numCache/>
            </c:numRef>
          </c:val>
          <c:smooth val="0"/>
        </c:ser>
        <c:axId val="46252864"/>
        <c:axId val="13622593"/>
      </c:line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22593"/>
        <c:crossesAt val="0"/>
        <c:auto val="1"/>
        <c:lblOffset val="100"/>
        <c:noMultiLvlLbl val="0"/>
      </c:catAx>
      <c:valAx>
        <c:axId val="13622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2864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Sense Límit de Nodes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'Futur sense limit '!$I$70</c:f>
            </c:strRef>
          </c:tx>
          <c:spPr>
            <a:ln w="3175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'!$J$69:$M$69</c:f>
              <c:numCache/>
            </c:numRef>
          </c:cat>
          <c:val>
            <c:numRef>
              <c:f>'Futur sense limit '!$J$70:$M$70</c:f>
              <c:numCache/>
            </c:numRef>
          </c:val>
          <c:smooth val="0"/>
        </c:ser>
        <c:ser>
          <c:idx val="1"/>
          <c:order val="1"/>
          <c:tx>
            <c:strRef>
              <c:f>'Futur sense limit '!$I$71</c:f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'!$J$69:$M$69</c:f>
              <c:numCache/>
            </c:numRef>
          </c:cat>
          <c:val>
            <c:numRef>
              <c:f>'Futur sense limit '!$J$71:$M$71</c:f>
              <c:numCache/>
            </c:numRef>
          </c:val>
          <c:smooth val="0"/>
        </c:ser>
        <c:ser>
          <c:idx val="2"/>
          <c:order val="2"/>
          <c:tx>
            <c:strRef>
              <c:f>'Futur sense limit '!$I$72</c:f>
            </c:strRef>
          </c:tx>
          <c:spPr>
            <a:ln w="3175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'!$J$69:$M$69</c:f>
              <c:numCache/>
            </c:numRef>
          </c:cat>
          <c:val>
            <c:numRef>
              <c:f>'Futur sense limit '!$J$72:$M$72</c:f>
              <c:numCache/>
            </c:numRef>
          </c:val>
          <c:smooth val="0"/>
        </c:ser>
        <c:ser>
          <c:idx val="3"/>
          <c:order val="3"/>
          <c:tx>
            <c:strRef>
              <c:f>'Futur sense limit '!$I$73</c:f>
            </c:strRef>
          </c:tx>
          <c:spPr>
            <a:ln w="3175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'!$J$69:$M$69</c:f>
              <c:numCache/>
            </c:numRef>
          </c:cat>
          <c:val>
            <c:numRef>
              <c:f>'Futur sense limit '!$J$73:$M$73</c:f>
              <c:numCache/>
            </c:numRef>
          </c:val>
          <c:smooth val="0"/>
        </c:ser>
        <c:ser>
          <c:idx val="4"/>
          <c:order val="4"/>
          <c:tx>
            <c:strRef>
              <c:f>'Futur sense limit '!$I$74</c:f>
            </c:strRef>
          </c:tx>
          <c:spPr>
            <a:ln w="3175">
              <a:solidFill>
                <a:srgbClr val="2800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'Futur sense limit '!$J$69:$M$69</c:f>
              <c:numCache/>
            </c:numRef>
          </c:cat>
          <c:val>
            <c:numRef>
              <c:f>'Futur sense limit '!$J$74:$M$74</c:f>
              <c:numCache/>
            </c:numRef>
          </c:val>
          <c:smooth val="0"/>
        </c:ser>
        <c:axId val="55494474"/>
        <c:axId val="29688219"/>
      </c:lineChart>
      <c:catAx>
        <c:axId val="5549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8219"/>
        <c:crossesAt val="0"/>
        <c:auto val="1"/>
        <c:lblOffset val="100"/>
        <c:noMultiLvlLbl val="0"/>
      </c:catAx>
      <c:valAx>
        <c:axId val="29688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4474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Configuració de 26 nodes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'Bon us'!$D$59</c:f>
            </c:strRef>
          </c:tx>
          <c:spPr>
            <a:solidFill>
              <a:srgbClr val="FF6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F00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'Bon us'!$C$60:$C$63</c:f>
              <c:strCache/>
            </c:strRef>
          </c:cat>
          <c:val>
            <c:numRef>
              <c:f>'Bon us'!$D$60:$D$63</c:f>
              <c:numCache/>
            </c:numRef>
          </c:val>
        </c:ser>
        <c:ser>
          <c:idx val="1"/>
          <c:order val="1"/>
          <c:tx>
            <c:strRef>
              <c:f>'Bon us'!$E$59</c:f>
            </c:strRef>
          </c:tx>
          <c:spPr>
            <a:solidFill>
              <a:srgbClr val="8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'Bon us'!$C$60:$C$63</c:f>
              <c:strCache/>
            </c:strRef>
          </c:cat>
          <c:val>
            <c:numRef>
              <c:f>'Bon us'!$E$60:$E$63</c:f>
              <c:numCache/>
            </c:numRef>
          </c:val>
        </c:ser>
        <c:ser>
          <c:idx val="2"/>
          <c:order val="2"/>
          <c:tx>
            <c:strRef>
              <c:f>'Bon us'!$F$59</c:f>
            </c:strRef>
          </c:tx>
          <c:spPr>
            <a:solidFill>
              <a:srgbClr val="6666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'Bon us'!$C$60:$C$63</c:f>
              <c:strCache/>
            </c:strRef>
          </c:cat>
          <c:val>
            <c:numRef>
              <c:f>'Bon us'!$F$60:$F$63</c:f>
              <c:numCache/>
            </c:numRef>
          </c:val>
        </c:ser>
        <c:ser>
          <c:idx val="3"/>
          <c:order val="3"/>
          <c:tx>
            <c:strRef>
              <c:f>'Bon us'!$G$59</c:f>
            </c:strRef>
          </c:tx>
          <c:spPr>
            <a:solidFill>
              <a:srgbClr val="6B479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'Bon us'!$C$60:$C$63</c:f>
              <c:strCache/>
            </c:strRef>
          </c:cat>
          <c:val>
            <c:numRef>
              <c:f>'Bon us'!$G$60:$G$63</c:f>
              <c:numCache/>
            </c:numRef>
          </c:val>
        </c:ser>
        <c:gapWidth val="100"/>
        <c:axId val="65867380"/>
        <c:axId val="55935509"/>
      </c:bar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35509"/>
        <c:crossesAt val="0"/>
        <c:auto val="1"/>
        <c:lblOffset val="100"/>
        <c:noMultiLvlLbl val="0"/>
      </c:catAx>
      <c:valAx>
        <c:axId val="55935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7380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Configuració de 26 nodes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'Bon us'!$T$59</c:f>
            </c:strRef>
          </c:tx>
          <c:spPr>
            <a:solidFill>
              <a:srgbClr val="FF6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F00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'Bon us'!$S$60:$S$63</c:f>
              <c:strCache/>
            </c:strRef>
          </c:cat>
          <c:val>
            <c:numRef>
              <c:f>'Bon us'!$T$60:$T$63</c:f>
              <c:numCache/>
            </c:numRef>
          </c:val>
        </c:ser>
        <c:ser>
          <c:idx val="1"/>
          <c:order val="1"/>
          <c:tx>
            <c:strRef>
              <c:f>'Bon us'!$U$59</c:f>
            </c:strRef>
          </c:tx>
          <c:spPr>
            <a:solidFill>
              <a:srgbClr val="8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'Bon us'!$S$60:$S$63</c:f>
              <c:strCache/>
            </c:strRef>
          </c:cat>
          <c:val>
            <c:numRef>
              <c:f>'Bon us'!$U$60:$U$63</c:f>
              <c:numCache/>
            </c:numRef>
          </c:val>
        </c:ser>
        <c:ser>
          <c:idx val="2"/>
          <c:order val="2"/>
          <c:tx>
            <c:strRef>
              <c:f>'Bon us'!$V$59</c:f>
            </c:strRef>
          </c:tx>
          <c:spPr>
            <a:solidFill>
              <a:srgbClr val="6666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'Bon us'!$S$60:$S$63</c:f>
              <c:strCache/>
            </c:strRef>
          </c:cat>
          <c:val>
            <c:numRef>
              <c:f>'Bon us'!$V$60:$V$63</c:f>
              <c:numCache/>
            </c:numRef>
          </c:val>
        </c:ser>
        <c:ser>
          <c:idx val="3"/>
          <c:order val="3"/>
          <c:tx>
            <c:strRef>
              <c:f>'Bon us'!$W$59</c:f>
            </c:strRef>
          </c:tx>
          <c:spPr>
            <a:solidFill>
              <a:srgbClr val="6B479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'Bon us'!$S$60:$S$63</c:f>
              <c:strCache/>
            </c:strRef>
          </c:cat>
          <c:val>
            <c:numRef>
              <c:f>'Bon us'!$W$60:$W$63</c:f>
              <c:numCache/>
            </c:numRef>
          </c:val>
        </c:ser>
        <c:gapWidth val="100"/>
        <c:axId val="33657534"/>
        <c:axId val="34482351"/>
      </c:bar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2351"/>
        <c:crossesAt val="0"/>
        <c:auto val="1"/>
        <c:lblOffset val="100"/>
        <c:noMultiLvlLbl val="0"/>
      </c:catAx>
      <c:valAx>
        <c:axId val="34482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7534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Jerarquia de nodes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'Bon us'!$U$81</c:f>
            </c:strRef>
          </c:tx>
          <c:spPr>
            <a:solidFill>
              <a:srgbClr val="FF6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F00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'Bon us'!$T$82:$T$85</c:f>
              <c:strCache/>
            </c:strRef>
          </c:cat>
          <c:val>
            <c:numRef>
              <c:f>'Bon us'!$U$82:$U$85</c:f>
              <c:numCache/>
            </c:numRef>
          </c:val>
        </c:ser>
        <c:ser>
          <c:idx val="1"/>
          <c:order val="1"/>
          <c:tx>
            <c:strRef>
              <c:f>'Bon us'!$V$81</c:f>
            </c:strRef>
          </c:tx>
          <c:spPr>
            <a:solidFill>
              <a:srgbClr val="8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'Bon us'!$T$82:$T$85</c:f>
              <c:strCache/>
            </c:strRef>
          </c:cat>
          <c:val>
            <c:numRef>
              <c:f>'Bon us'!$V$82:$V$85</c:f>
              <c:numCache/>
            </c:numRef>
          </c:val>
        </c:ser>
        <c:gapWidth val="100"/>
        <c:axId val="41905704"/>
        <c:axId val="41607017"/>
      </c:bar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7017"/>
        <c:crossesAt val="0"/>
        <c:auto val="1"/>
        <c:lblOffset val="100"/>
        <c:noMultiLvlLbl val="0"/>
      </c:catAx>
      <c:valAx>
        <c:axId val="41607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05704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Hoja1!$F$16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Hoja1!$G$16:$J$16</c:f>
              <c:numCache/>
            </c:numRef>
          </c:val>
          <c:smooth val="0"/>
        </c:ser>
        <c:ser>
          <c:idx val="1"/>
          <c:order val="1"/>
          <c:tx>
            <c:strRef>
              <c:f>Hoja1!$F$17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Hoja1!$G$17:$J$17</c:f>
              <c:numCache/>
            </c:numRef>
          </c:val>
          <c:smooth val="0"/>
        </c:ser>
        <c:ser>
          <c:idx val="2"/>
          <c:order val="2"/>
          <c:tx>
            <c:strRef>
              <c:f>Hoja1!$F$18</c:f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Hoja1!$G$18:$J$18</c:f>
              <c:numCache/>
            </c:numRef>
          </c:val>
          <c:smooth val="0"/>
        </c:ser>
        <c:ser>
          <c:idx val="3"/>
          <c:order val="3"/>
          <c:tx>
            <c:strRef>
              <c:f>Hoja1!$F$19</c:f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Hoja1!$G$19:$J$19</c:f>
              <c:numCache/>
            </c:numRef>
          </c:val>
          <c:smooth val="0"/>
        </c:ser>
        <c:ser>
          <c:idx val="4"/>
          <c:order val="4"/>
          <c:tx>
            <c:strRef>
              <c:f>Hoja1!$F$20</c:f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Hoja1!$G$20:$J$20</c:f>
              <c:numCache/>
            </c:numRef>
          </c:val>
          <c:smooth val="0"/>
        </c:ser>
        <c:axId val="44284178"/>
        <c:axId val="63013283"/>
      </c:lineChart>
      <c:catAx>
        <c:axId val="4428417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3283"/>
        <c:crossesAt val="0"/>
        <c:auto val="1"/>
        <c:lblOffset val="100"/>
        <c:noMultiLvlLbl val="0"/>
      </c:catAx>
      <c:valAx>
        <c:axId val="6301328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841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Hoja1!$M$15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Hoja1!$L$16:$L$20</c:f>
              <c:numCache/>
            </c:numRef>
          </c:xVal>
          <c:yVal>
            <c:numRef>
              <c:f>Hoja1!$M$16:$M$20</c:f>
              <c:numCache/>
            </c:numRef>
          </c:yVal>
          <c:smooth val="1"/>
        </c:ser>
        <c:ser>
          <c:idx val="1"/>
          <c:order val="1"/>
          <c:tx>
            <c:strRef>
              <c:f>Hoja1!$N$15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Hoja1!$L$16:$L$20</c:f>
              <c:numCache/>
            </c:numRef>
          </c:xVal>
          <c:yVal>
            <c:numRef>
              <c:f>Hoja1!$N$16:$N$20</c:f>
              <c:numCache/>
            </c:numRef>
          </c:yVal>
          <c:smooth val="1"/>
        </c:ser>
        <c:ser>
          <c:idx val="2"/>
          <c:order val="2"/>
          <c:tx>
            <c:strRef>
              <c:f>Hoja1!$O$15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Hoja1!$L$16:$L$20</c:f>
              <c:numCache/>
            </c:numRef>
          </c:xVal>
          <c:yVal>
            <c:numRef>
              <c:f>Hoja1!$O$16:$O$20</c:f>
              <c:numCache/>
            </c:numRef>
          </c:yVal>
          <c:smooth val="1"/>
        </c:ser>
        <c:ser>
          <c:idx val="3"/>
          <c:order val="3"/>
          <c:tx>
            <c:strRef>
              <c:f>Hoja1!$P$15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Hoja1!$L$16:$L$20</c:f>
              <c:numCache/>
            </c:numRef>
          </c:xVal>
          <c:yVal>
            <c:numRef>
              <c:f>Hoja1!$P$16:$P$20</c:f>
              <c:numCache/>
            </c:numRef>
          </c:yVal>
          <c:smooth val="1"/>
        </c:ser>
        <c:ser>
          <c:idx val="4"/>
          <c:order val="4"/>
          <c:tx>
            <c:strRef>
              <c:f>Hoja1!$Q$15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Hoja1!$L$16:$L$20</c:f>
              <c:numCache/>
            </c:numRef>
          </c:xVal>
          <c:yVal>
            <c:numRef>
              <c:f>Hoja1!$Q$16:$Q$20</c:f>
              <c:numCache/>
            </c:numRef>
          </c:yVal>
          <c:smooth val="1"/>
        </c:ser>
        <c:axId val="30248636"/>
        <c:axId val="3802269"/>
      </c:scatterChart>
      <c:valAx>
        <c:axId val="302486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269"/>
        <c:crosses val="autoZero"/>
        <c:crossBetween val="midCat"/>
        <c:dispUnits/>
      </c:valAx>
      <c:valAx>
        <c:axId val="380226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48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Temps/nodes/rajos per bloc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simu'!$B$62:$BH$62</c:f>
              <c:numCache/>
            </c:numRef>
          </c:cat>
          <c:val>
            <c:numRef>
              <c:f>'Temps simu'!$B$63:$BH$63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simu'!$B$62:$BH$62</c:f>
              <c:numCache/>
            </c:numRef>
          </c:cat>
          <c:val>
            <c:numRef>
              <c:f>'Temps simu'!$B$64:$BH$64</c:f>
              <c:numCache/>
            </c:numRef>
          </c:val>
          <c:smooth val="0"/>
        </c:ser>
        <c:ser>
          <c:idx val="2"/>
          <c:order val="2"/>
          <c:spPr>
            <a:ln w="3175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simu'!$B$62:$BH$62</c:f>
              <c:numCache/>
            </c:numRef>
          </c:cat>
          <c:val>
            <c:numRef>
              <c:f>'Temps simu'!$B$65:$BH$65</c:f>
              <c:numCache/>
            </c:numRef>
          </c:val>
          <c:smooth val="0"/>
        </c:ser>
        <c:ser>
          <c:idx val="3"/>
          <c:order val="3"/>
          <c:spPr>
            <a:ln w="3175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simu'!$B$62:$BH$62</c:f>
              <c:numCache/>
            </c:numRef>
          </c:cat>
          <c:val>
            <c:numRef>
              <c:f>'Temps simu'!$B$66:$BH$66</c:f>
              <c:numCache/>
            </c:numRef>
          </c:val>
          <c:smooth val="0"/>
        </c:ser>
        <c:ser>
          <c:idx val="4"/>
          <c:order val="4"/>
          <c:spPr>
            <a:ln w="3175">
              <a:solidFill>
                <a:srgbClr val="2800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simu'!$B$62:$BH$62</c:f>
              <c:numCache/>
            </c:numRef>
          </c:cat>
          <c:val>
            <c:numRef>
              <c:f>'Temps simu'!$B$67:$BH$67</c:f>
              <c:numCache/>
            </c:numRef>
          </c:val>
          <c:smooth val="0"/>
        </c:ser>
        <c:axId val="34220422"/>
        <c:axId val="39548343"/>
      </c:lineChart>
      <c:catAx>
        <c:axId val="34220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Nodes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8343"/>
        <c:crossesAt val="0"/>
        <c:auto val="1"/>
        <c:lblOffset val="100"/>
        <c:noMultiLvlLbl val="0"/>
      </c:catAx>
      <c:valAx>
        <c:axId val="39548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0422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Temps/nodes/rajos per bloc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'Temps simu'!$A$63</c:f>
            </c:strRef>
          </c:tx>
          <c:spPr>
            <a:ln w="3175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simu'!$B$62:$BH$62</c:f>
              <c:numCache/>
            </c:numRef>
          </c:cat>
          <c:val>
            <c:numRef>
              <c:f>'Temps simu'!$B$63:$BH$63</c:f>
              <c:numCache/>
            </c:numRef>
          </c:val>
          <c:smooth val="0"/>
        </c:ser>
        <c:ser>
          <c:idx val="1"/>
          <c:order val="1"/>
          <c:tx>
            <c:strRef>
              <c:f>'Temps simu'!$A$64</c:f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simu'!$B$62:$BH$62</c:f>
              <c:numCache/>
            </c:numRef>
          </c:cat>
          <c:val>
            <c:numRef>
              <c:f>'Temps simu'!$B$64:$BH$64</c:f>
              <c:numCache/>
            </c:numRef>
          </c:val>
          <c:smooth val="0"/>
        </c:ser>
        <c:ser>
          <c:idx val="2"/>
          <c:order val="2"/>
          <c:tx>
            <c:strRef>
              <c:f>'Temps simu'!$A$65</c:f>
            </c:strRef>
          </c:tx>
          <c:spPr>
            <a:ln w="3175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simu'!$B$62:$BH$62</c:f>
              <c:numCache/>
            </c:numRef>
          </c:cat>
          <c:val>
            <c:numRef>
              <c:f>'Temps simu'!$B$65:$BH$65</c:f>
              <c:numCache/>
            </c:numRef>
          </c:val>
          <c:smooth val="0"/>
        </c:ser>
        <c:ser>
          <c:idx val="3"/>
          <c:order val="3"/>
          <c:tx>
            <c:strRef>
              <c:f>'Temps simu'!$A$66</c:f>
            </c:strRef>
          </c:tx>
          <c:spPr>
            <a:ln w="3175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simu'!$B$62:$BH$62</c:f>
              <c:numCache/>
            </c:numRef>
          </c:cat>
          <c:val>
            <c:numRef>
              <c:f>'Temps simu'!$B$66:$BH$66</c:f>
              <c:numCache/>
            </c:numRef>
          </c:val>
          <c:smooth val="0"/>
        </c:ser>
        <c:ser>
          <c:idx val="4"/>
          <c:order val="4"/>
          <c:tx>
            <c:strRef>
              <c:f>'Temps simu'!$A$67</c:f>
            </c:strRef>
          </c:tx>
          <c:spPr>
            <a:ln w="3175">
              <a:solidFill>
                <a:srgbClr val="2800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simu'!$B$62:$BH$62</c:f>
              <c:numCache/>
            </c:numRef>
          </c:cat>
          <c:val>
            <c:numRef>
              <c:f>'Temps simu'!$B$67:$BH$67</c:f>
              <c:numCache/>
            </c:numRef>
          </c:val>
          <c:smooth val="0"/>
        </c:ser>
        <c:axId val="20390768"/>
        <c:axId val="49299185"/>
      </c:line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9185"/>
        <c:crossesAt val="0"/>
        <c:auto val="1"/>
        <c:lblOffset val="100"/>
        <c:noMultiLvlLbl val="0"/>
      </c:catAx>
      <c:valAx>
        <c:axId val="49299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0768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Temps/nodes/rajos bloc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'Temps simu'!$AN$83</c:f>
            </c:strRef>
          </c:tx>
          <c:spPr>
            <a:ln w="3175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simu'!$AO$82:$BH$82</c:f>
              <c:numCache/>
            </c:numRef>
          </c:cat>
          <c:val>
            <c:numRef>
              <c:f>'Temps simu'!$AO$83:$BH$83</c:f>
              <c:numCache/>
            </c:numRef>
          </c:val>
          <c:smooth val="0"/>
        </c:ser>
        <c:ser>
          <c:idx val="1"/>
          <c:order val="1"/>
          <c:tx>
            <c:strRef>
              <c:f>'Temps simu'!$AN$84</c:f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simu'!$AO$82:$BH$82</c:f>
              <c:numCache/>
            </c:numRef>
          </c:cat>
          <c:val>
            <c:numRef>
              <c:f>'Temps simu'!$AO$84:$BH$84</c:f>
              <c:numCache/>
            </c:numRef>
          </c:val>
          <c:smooth val="0"/>
        </c:ser>
        <c:ser>
          <c:idx val="2"/>
          <c:order val="2"/>
          <c:tx>
            <c:strRef>
              <c:f>'Temps simu'!$AN$85</c:f>
            </c:strRef>
          </c:tx>
          <c:spPr>
            <a:ln w="3175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simu'!$AO$82:$BH$82</c:f>
              <c:numCache/>
            </c:numRef>
          </c:cat>
          <c:val>
            <c:numRef>
              <c:f>'Temps simu'!$AO$85:$BH$85</c:f>
              <c:numCache/>
            </c:numRef>
          </c:val>
          <c:smooth val="0"/>
        </c:ser>
        <c:ser>
          <c:idx val="3"/>
          <c:order val="3"/>
          <c:tx>
            <c:strRef>
              <c:f>'Temps simu'!$AN$86</c:f>
            </c:strRef>
          </c:tx>
          <c:spPr>
            <a:ln w="3175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simu'!$AO$82:$BH$82</c:f>
              <c:numCache/>
            </c:numRef>
          </c:cat>
          <c:val>
            <c:numRef>
              <c:f>'Temps simu'!$AO$86:$BH$86</c:f>
              <c:numCache/>
            </c:numRef>
          </c:val>
          <c:smooth val="0"/>
        </c:ser>
        <c:axId val="41039482"/>
        <c:axId val="33811019"/>
      </c:line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1019"/>
        <c:crossesAt val="0"/>
        <c:auto val="1"/>
        <c:lblOffset val="100"/>
        <c:noMultiLvlLbl val="0"/>
      </c:catAx>
      <c:valAx>
        <c:axId val="33811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9482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Temps/nodes/rajos per bloc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'Temps simu'!$F$73</c:f>
            </c:strRef>
          </c:tx>
          <c:spPr>
            <a:ln w="3175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simu'!$G$72:$BH$72</c:f>
              <c:numCache/>
            </c:numRef>
          </c:cat>
          <c:val>
            <c:numRef>
              <c:f>'Temps simu'!$G$73:$BH$73</c:f>
              <c:numCache/>
            </c:numRef>
          </c:val>
          <c:smooth val="0"/>
        </c:ser>
        <c:ser>
          <c:idx val="1"/>
          <c:order val="1"/>
          <c:tx>
            <c:strRef>
              <c:f>'Temps simu'!$F$74</c:f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simu'!$G$72:$BH$72</c:f>
              <c:numCache/>
            </c:numRef>
          </c:cat>
          <c:val>
            <c:numRef>
              <c:f>'Temps simu'!$G$74:$BH$74</c:f>
              <c:numCache/>
            </c:numRef>
          </c:val>
          <c:smooth val="0"/>
        </c:ser>
        <c:ser>
          <c:idx val="2"/>
          <c:order val="2"/>
          <c:tx>
            <c:strRef>
              <c:f>'Temps simu'!$F$75</c:f>
            </c:strRef>
          </c:tx>
          <c:spPr>
            <a:ln w="3175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simu'!$G$72:$BH$72</c:f>
              <c:numCache/>
            </c:numRef>
          </c:cat>
          <c:val>
            <c:numRef>
              <c:f>'Temps simu'!$G$75:$BH$75</c:f>
              <c:numCache/>
            </c:numRef>
          </c:val>
          <c:smooth val="0"/>
        </c:ser>
        <c:ser>
          <c:idx val="3"/>
          <c:order val="3"/>
          <c:tx>
            <c:strRef>
              <c:f>'Temps simu'!$F$76</c:f>
            </c:strRef>
          </c:tx>
          <c:spPr>
            <a:ln w="3175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'Temps simu'!$G$72:$BH$72</c:f>
              <c:numCache/>
            </c:numRef>
          </c:cat>
          <c:val>
            <c:numRef>
              <c:f>'Temps simu'!$G$76:$BH$76</c:f>
              <c:numCache/>
            </c:numRef>
          </c:val>
          <c:smooth val="0"/>
        </c:ser>
        <c:axId val="35863716"/>
        <c:axId val="54337989"/>
      </c:lineChart>
      <c:catAx>
        <c:axId val="3586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7989"/>
        <c:crossesAt val="0"/>
        <c:auto val="1"/>
        <c:lblOffset val="100"/>
        <c:noMultiLvlLbl val="0"/>
      </c:catAx>
      <c:valAx>
        <c:axId val="54337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3716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 nodes "de cada"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Futur!$I$60</c:f>
            </c:strRef>
          </c:tx>
          <c:spPr>
            <a:ln w="3175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Futur!$J$59:$T$59</c:f>
              <c:numCache/>
            </c:numRef>
          </c:cat>
          <c:val>
            <c:numRef>
              <c:f>Futur!$J$60:$T$60</c:f>
              <c:numCache/>
            </c:numRef>
          </c:val>
          <c:smooth val="0"/>
        </c:ser>
        <c:ser>
          <c:idx val="1"/>
          <c:order val="1"/>
          <c:tx>
            <c:strRef>
              <c:f>Futur!$I$61</c:f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Futur!$J$59:$T$59</c:f>
              <c:numCache/>
            </c:numRef>
          </c:cat>
          <c:val>
            <c:numRef>
              <c:f>Futur!$J$61:$T$61</c:f>
              <c:numCache/>
            </c:numRef>
          </c:val>
          <c:smooth val="0"/>
        </c:ser>
        <c:ser>
          <c:idx val="2"/>
          <c:order val="2"/>
          <c:tx>
            <c:strRef>
              <c:f>Futur!$I$62</c:f>
            </c:strRef>
          </c:tx>
          <c:spPr>
            <a:ln w="3175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Futur!$J$59:$T$59</c:f>
              <c:numCache/>
            </c:numRef>
          </c:cat>
          <c:val>
            <c:numRef>
              <c:f>Futur!$J$62:$T$62</c:f>
              <c:numCache/>
            </c:numRef>
          </c:val>
          <c:smooth val="0"/>
        </c:ser>
        <c:ser>
          <c:idx val="3"/>
          <c:order val="3"/>
          <c:tx>
            <c:strRef>
              <c:f>Futur!$I$63</c:f>
            </c:strRef>
          </c:tx>
          <c:spPr>
            <a:ln w="3175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Futur!$J$59:$T$59</c:f>
              <c:numCache/>
            </c:numRef>
          </c:cat>
          <c:val>
            <c:numRef>
              <c:f>Futur!$J$63:$T$63</c:f>
              <c:numCache/>
            </c:numRef>
          </c:val>
          <c:smooth val="0"/>
        </c:ser>
        <c:ser>
          <c:idx val="4"/>
          <c:order val="4"/>
          <c:tx>
            <c:strRef>
              <c:f>Futur!$I$64</c:f>
            </c:strRef>
          </c:tx>
          <c:spPr>
            <a:ln w="3175">
              <a:solidFill>
                <a:srgbClr val="2800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Futur!$J$59:$T$59</c:f>
              <c:numCache/>
            </c:numRef>
          </c:cat>
          <c:val>
            <c:numRef>
              <c:f>Futur!$J$64:$T$64</c:f>
              <c:numCache/>
            </c:numRef>
          </c:val>
          <c:smooth val="0"/>
        </c:ser>
        <c:axId val="19279854"/>
        <c:axId val="39300959"/>
      </c:lineChart>
      <c:catAx>
        <c:axId val="1927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00959"/>
        <c:crossesAt val="0"/>
        <c:auto val="1"/>
        <c:lblOffset val="100"/>
        <c:noMultiLvlLbl val="0"/>
      </c:catAx>
      <c:valAx>
        <c:axId val="3930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9854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 nodes "de cada"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Futur!$I$60</c:f>
            </c:strRef>
          </c:tx>
          <c:spPr>
            <a:ln w="3175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Futur!$J$59:$T$59</c:f>
              <c:numCache/>
            </c:numRef>
          </c:cat>
          <c:val>
            <c:numRef>
              <c:f>Futur!$J$60:$T$60</c:f>
              <c:numCache/>
            </c:numRef>
          </c:val>
          <c:smooth val="0"/>
        </c:ser>
        <c:ser>
          <c:idx val="1"/>
          <c:order val="1"/>
          <c:tx>
            <c:strRef>
              <c:f>Futur!$I$61</c:f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Futur!$J$59:$T$59</c:f>
              <c:numCache/>
            </c:numRef>
          </c:cat>
          <c:val>
            <c:numRef>
              <c:f>Futur!$J$61:$T$61</c:f>
              <c:numCache/>
            </c:numRef>
          </c:val>
          <c:smooth val="0"/>
        </c:ser>
        <c:ser>
          <c:idx val="2"/>
          <c:order val="2"/>
          <c:tx>
            <c:strRef>
              <c:f>Futur!$I$62</c:f>
            </c:strRef>
          </c:tx>
          <c:spPr>
            <a:ln w="3175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Futur!$J$59:$T$59</c:f>
              <c:numCache/>
            </c:numRef>
          </c:cat>
          <c:val>
            <c:numRef>
              <c:f>Futur!$J$62:$T$62</c:f>
              <c:numCache/>
            </c:numRef>
          </c:val>
          <c:smooth val="0"/>
        </c:ser>
        <c:ser>
          <c:idx val="3"/>
          <c:order val="3"/>
          <c:tx>
            <c:strRef>
              <c:f>Futur!$I$63</c:f>
            </c:strRef>
          </c:tx>
          <c:spPr>
            <a:ln w="3175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Futur!$J$59:$T$59</c:f>
              <c:numCache/>
            </c:numRef>
          </c:cat>
          <c:val>
            <c:numRef>
              <c:f>Futur!$J$63:$T$63</c:f>
              <c:numCache/>
            </c:numRef>
          </c:val>
          <c:smooth val="0"/>
        </c:ser>
        <c:axId val="18164312"/>
        <c:axId val="29261081"/>
      </c:lineChart>
      <c:catAx>
        <c:axId val="18164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3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Anys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1081"/>
        <c:crossesAt val="0"/>
        <c:auto val="1"/>
        <c:lblOffset val="100"/>
        <c:noMultiLvlLbl val="0"/>
      </c:catAx>
      <c:valAx>
        <c:axId val="2926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3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64312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22</xdr:row>
      <xdr:rowOff>95250</xdr:rowOff>
    </xdr:from>
    <xdr:to>
      <xdr:col>10</xdr:col>
      <xdr:colOff>752475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3962400" y="3476625"/>
        <a:ext cx="44100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37</xdr:row>
      <xdr:rowOff>142875</xdr:rowOff>
    </xdr:from>
    <xdr:to>
      <xdr:col>9</xdr:col>
      <xdr:colOff>600075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4610100" y="5810250"/>
        <a:ext cx="2847975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21</xdr:row>
      <xdr:rowOff>142875</xdr:rowOff>
    </xdr:from>
    <xdr:to>
      <xdr:col>20</xdr:col>
      <xdr:colOff>685800</xdr:colOff>
      <xdr:row>45</xdr:row>
      <xdr:rowOff>9525</xdr:rowOff>
    </xdr:to>
    <xdr:graphicFrame>
      <xdr:nvGraphicFramePr>
        <xdr:cNvPr id="3" name="Chart 3"/>
        <xdr:cNvGraphicFramePr/>
      </xdr:nvGraphicFramePr>
      <xdr:xfrm>
        <a:off x="10687050" y="3371850"/>
        <a:ext cx="523875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514350</xdr:colOff>
      <xdr:row>89</xdr:row>
      <xdr:rowOff>76200</xdr:rowOff>
    </xdr:from>
    <xdr:to>
      <xdr:col>44</xdr:col>
      <xdr:colOff>323850</xdr:colOff>
      <xdr:row>105</xdr:row>
      <xdr:rowOff>123825</xdr:rowOff>
    </xdr:to>
    <xdr:graphicFrame>
      <xdr:nvGraphicFramePr>
        <xdr:cNvPr id="1" name="Chart 1"/>
        <xdr:cNvGraphicFramePr/>
      </xdr:nvGraphicFramePr>
      <xdr:xfrm>
        <a:off x="30994350" y="14935200"/>
        <a:ext cx="28575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723900</xdr:colOff>
      <xdr:row>63</xdr:row>
      <xdr:rowOff>85725</xdr:rowOff>
    </xdr:from>
    <xdr:to>
      <xdr:col>71</xdr:col>
      <xdr:colOff>333375</xdr:colOff>
      <xdr:row>80</xdr:row>
      <xdr:rowOff>19050</xdr:rowOff>
    </xdr:to>
    <xdr:graphicFrame>
      <xdr:nvGraphicFramePr>
        <xdr:cNvPr id="2" name="Chart 2"/>
        <xdr:cNvGraphicFramePr/>
      </xdr:nvGraphicFramePr>
      <xdr:xfrm>
        <a:off x="50253900" y="10925175"/>
        <a:ext cx="41814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60</xdr:col>
      <xdr:colOff>381000</xdr:colOff>
      <xdr:row>82</xdr:row>
      <xdr:rowOff>76200</xdr:rowOff>
    </xdr:from>
    <xdr:to>
      <xdr:col>66</xdr:col>
      <xdr:colOff>219075</xdr:colOff>
      <xdr:row>102</xdr:row>
      <xdr:rowOff>152400</xdr:rowOff>
    </xdr:to>
    <xdr:graphicFrame>
      <xdr:nvGraphicFramePr>
        <xdr:cNvPr id="3" name="Chart 3"/>
        <xdr:cNvGraphicFramePr/>
      </xdr:nvGraphicFramePr>
      <xdr:xfrm>
        <a:off x="46101000" y="13858875"/>
        <a:ext cx="44100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49</xdr:col>
      <xdr:colOff>76200</xdr:colOff>
      <xdr:row>89</xdr:row>
      <xdr:rowOff>47625</xdr:rowOff>
    </xdr:from>
    <xdr:to>
      <xdr:col>59</xdr:col>
      <xdr:colOff>9525</xdr:colOff>
      <xdr:row>104</xdr:row>
      <xdr:rowOff>152400</xdr:rowOff>
    </xdr:to>
    <xdr:graphicFrame>
      <xdr:nvGraphicFramePr>
        <xdr:cNvPr id="4" name="Chart 4"/>
        <xdr:cNvGraphicFramePr/>
      </xdr:nvGraphicFramePr>
      <xdr:xfrm>
        <a:off x="37414200" y="14906625"/>
        <a:ext cx="755332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390525</xdr:colOff>
      <xdr:row>59</xdr:row>
      <xdr:rowOff>85725</xdr:rowOff>
    </xdr:from>
    <xdr:to>
      <xdr:col>25</xdr:col>
      <xdr:colOff>190500</xdr:colOff>
      <xdr:row>81</xdr:row>
      <xdr:rowOff>57150</xdr:rowOff>
    </xdr:to>
    <xdr:graphicFrame>
      <xdr:nvGraphicFramePr>
        <xdr:cNvPr id="1" name="Chart 1"/>
        <xdr:cNvGraphicFramePr/>
      </xdr:nvGraphicFramePr>
      <xdr:xfrm>
        <a:off x="16249650" y="10763250"/>
        <a:ext cx="37052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914400</xdr:colOff>
      <xdr:row>86</xdr:row>
      <xdr:rowOff>180975</xdr:rowOff>
    </xdr:from>
    <xdr:to>
      <xdr:col>14</xdr:col>
      <xdr:colOff>638175</xdr:colOff>
      <xdr:row>108</xdr:row>
      <xdr:rowOff>123825</xdr:rowOff>
    </xdr:to>
    <xdr:graphicFrame>
      <xdr:nvGraphicFramePr>
        <xdr:cNvPr id="2" name="Chart 2"/>
        <xdr:cNvGraphicFramePr/>
      </xdr:nvGraphicFramePr>
      <xdr:xfrm>
        <a:off x="7162800" y="15744825"/>
        <a:ext cx="46482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238125</xdr:colOff>
      <xdr:row>68</xdr:row>
      <xdr:rowOff>57150</xdr:rowOff>
    </xdr:from>
    <xdr:to>
      <xdr:col>30</xdr:col>
      <xdr:colOff>685800</xdr:colOff>
      <xdr:row>90</xdr:row>
      <xdr:rowOff>38100</xdr:rowOff>
    </xdr:to>
    <xdr:graphicFrame>
      <xdr:nvGraphicFramePr>
        <xdr:cNvPr id="1" name="Chart 1"/>
        <xdr:cNvGraphicFramePr/>
      </xdr:nvGraphicFramePr>
      <xdr:xfrm>
        <a:off x="19145250" y="12363450"/>
        <a:ext cx="5133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228600</xdr:colOff>
      <xdr:row>71</xdr:row>
      <xdr:rowOff>66675</xdr:rowOff>
    </xdr:from>
    <xdr:to>
      <xdr:col>23</xdr:col>
      <xdr:colOff>590550</xdr:colOff>
      <xdr:row>93</xdr:row>
      <xdr:rowOff>38100</xdr:rowOff>
    </xdr:to>
    <xdr:graphicFrame>
      <xdr:nvGraphicFramePr>
        <xdr:cNvPr id="2" name="Chart 2"/>
        <xdr:cNvGraphicFramePr/>
      </xdr:nvGraphicFramePr>
      <xdr:xfrm>
        <a:off x="13668375" y="12915900"/>
        <a:ext cx="50482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323850</xdr:colOff>
      <xdr:row>108</xdr:row>
      <xdr:rowOff>104775</xdr:rowOff>
    </xdr:from>
    <xdr:to>
      <xdr:col>19</xdr:col>
      <xdr:colOff>752475</xdr:colOff>
      <xdr:row>124</xdr:row>
      <xdr:rowOff>38100</xdr:rowOff>
    </xdr:to>
    <xdr:graphicFrame>
      <xdr:nvGraphicFramePr>
        <xdr:cNvPr id="3" name="Chart 3"/>
        <xdr:cNvGraphicFramePr/>
      </xdr:nvGraphicFramePr>
      <xdr:xfrm>
        <a:off x="12982575" y="19650075"/>
        <a:ext cx="27717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247650</xdr:colOff>
      <xdr:row>78</xdr:row>
      <xdr:rowOff>161925</xdr:rowOff>
    </xdr:from>
    <xdr:to>
      <xdr:col>14</xdr:col>
      <xdr:colOff>666750</xdr:colOff>
      <xdr:row>95</xdr:row>
      <xdr:rowOff>85725</xdr:rowOff>
    </xdr:to>
    <xdr:graphicFrame>
      <xdr:nvGraphicFramePr>
        <xdr:cNvPr id="4" name="Chart 4"/>
        <xdr:cNvGraphicFramePr/>
      </xdr:nvGraphicFramePr>
      <xdr:xfrm>
        <a:off x="7277100" y="14277975"/>
        <a:ext cx="4486275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695325</xdr:colOff>
      <xdr:row>97</xdr:row>
      <xdr:rowOff>47625</xdr:rowOff>
    </xdr:from>
    <xdr:to>
      <xdr:col>16</xdr:col>
      <xdr:colOff>752475</xdr:colOff>
      <xdr:row>115</xdr:row>
      <xdr:rowOff>114300</xdr:rowOff>
    </xdr:to>
    <xdr:graphicFrame>
      <xdr:nvGraphicFramePr>
        <xdr:cNvPr id="5" name="Chart 5"/>
        <xdr:cNvGraphicFramePr/>
      </xdr:nvGraphicFramePr>
      <xdr:xfrm>
        <a:off x="8505825" y="17602200"/>
        <a:ext cx="4905375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59</xdr:row>
      <xdr:rowOff>76200</xdr:rowOff>
    </xdr:from>
    <xdr:to>
      <xdr:col>12</xdr:col>
      <xdr:colOff>295275</xdr:colOff>
      <xdr:row>75</xdr:row>
      <xdr:rowOff>19050</xdr:rowOff>
    </xdr:to>
    <xdr:graphicFrame>
      <xdr:nvGraphicFramePr>
        <xdr:cNvPr id="1" name="Chart 1"/>
        <xdr:cNvGraphicFramePr/>
      </xdr:nvGraphicFramePr>
      <xdr:xfrm>
        <a:off x="5857875" y="105632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390525</xdr:colOff>
      <xdr:row>59</xdr:row>
      <xdr:rowOff>76200</xdr:rowOff>
    </xdr:from>
    <xdr:to>
      <xdr:col>28</xdr:col>
      <xdr:colOff>295275</xdr:colOff>
      <xdr:row>75</xdr:row>
      <xdr:rowOff>19050</xdr:rowOff>
    </xdr:to>
    <xdr:graphicFrame>
      <xdr:nvGraphicFramePr>
        <xdr:cNvPr id="2" name="Chart 2"/>
        <xdr:cNvGraphicFramePr/>
      </xdr:nvGraphicFramePr>
      <xdr:xfrm>
        <a:off x="18354675" y="105632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390525</xdr:colOff>
      <xdr:row>81</xdr:row>
      <xdr:rowOff>76200</xdr:rowOff>
    </xdr:from>
    <xdr:to>
      <xdr:col>26</xdr:col>
      <xdr:colOff>38100</xdr:colOff>
      <xdr:row>97</xdr:row>
      <xdr:rowOff>133350</xdr:rowOff>
    </xdr:to>
    <xdr:graphicFrame>
      <xdr:nvGraphicFramePr>
        <xdr:cNvPr id="3" name="Chart 3"/>
        <xdr:cNvGraphicFramePr/>
      </xdr:nvGraphicFramePr>
      <xdr:xfrm>
        <a:off x="17573625" y="14039850"/>
        <a:ext cx="277177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selection activeCell="G16" sqref="G16"/>
    </sheetView>
  </sheetViews>
  <sheetFormatPr defaultColWidth="11.421875" defaultRowHeight="12.75"/>
  <sheetData>
    <row r="1" spans="1:7" ht="12">
      <c r="A1">
        <v>16</v>
      </c>
      <c r="B1" s="1">
        <v>55.14</v>
      </c>
      <c r="C1" s="2">
        <f>A1*60+B1</f>
        <v>1015.14</v>
      </c>
      <c r="E1">
        <v>25</v>
      </c>
      <c r="F1">
        <v>38.288</v>
      </c>
      <c r="G1" s="2">
        <f>E1*60+F1</f>
        <v>1538.288</v>
      </c>
    </row>
    <row r="2" spans="1:7" ht="12">
      <c r="A2">
        <v>17</v>
      </c>
      <c r="B2">
        <v>9.3</v>
      </c>
      <c r="C2" s="2">
        <f>A2*60+B2</f>
        <v>1029.3</v>
      </c>
      <c r="E2">
        <v>25</v>
      </c>
      <c r="F2">
        <v>48.533</v>
      </c>
      <c r="G2" s="2">
        <f>E2*60+F2</f>
        <v>1548.533</v>
      </c>
    </row>
    <row r="3" spans="1:7" ht="12">
      <c r="A3">
        <v>16</v>
      </c>
      <c r="B3">
        <v>59.751</v>
      </c>
      <c r="C3" s="2">
        <f>A3*60+B3</f>
        <v>1019.751</v>
      </c>
      <c r="E3">
        <v>25</v>
      </c>
      <c r="F3">
        <v>54.534</v>
      </c>
      <c r="G3" s="2">
        <f>E3*60+F3</f>
        <v>1554.534</v>
      </c>
    </row>
    <row r="4" spans="1:7" ht="12">
      <c r="A4">
        <v>16</v>
      </c>
      <c r="B4">
        <v>58.574</v>
      </c>
      <c r="C4" s="2">
        <f>A4*60+B4</f>
        <v>1018.574</v>
      </c>
      <c r="E4">
        <v>25</v>
      </c>
      <c r="F4">
        <v>44.486</v>
      </c>
      <c r="G4" s="2">
        <f>E4*60+F4</f>
        <v>1544.486</v>
      </c>
    </row>
    <row r="5" spans="1:7" ht="12">
      <c r="A5">
        <v>16</v>
      </c>
      <c r="B5">
        <v>55.361</v>
      </c>
      <c r="C5" s="2">
        <f>A5*60+B5</f>
        <v>1015.361</v>
      </c>
      <c r="E5">
        <v>25</v>
      </c>
      <c r="F5">
        <v>34.788</v>
      </c>
      <c r="G5" s="2">
        <f>E5*60+F5</f>
        <v>1534.788</v>
      </c>
    </row>
    <row r="6" spans="1:7" ht="12">
      <c r="A6">
        <v>16</v>
      </c>
      <c r="B6">
        <v>55.351</v>
      </c>
      <c r="C6" s="2">
        <f>A6*60+B6</f>
        <v>1015.351</v>
      </c>
      <c r="E6">
        <v>25</v>
      </c>
      <c r="F6">
        <v>46.522</v>
      </c>
      <c r="G6" s="2">
        <f>E6*60+F6</f>
        <v>1546.522</v>
      </c>
    </row>
    <row r="7" spans="1:9" ht="12">
      <c r="A7">
        <v>16</v>
      </c>
      <c r="B7">
        <v>52.424</v>
      </c>
      <c r="C7" s="2">
        <f>A7*60+B7</f>
        <v>1012.424</v>
      </c>
      <c r="E7">
        <v>25</v>
      </c>
      <c r="F7">
        <v>53.028</v>
      </c>
      <c r="G7" s="2">
        <f>E7*60+F7</f>
        <v>1553.028</v>
      </c>
      <c r="I7" s="2">
        <f>1/100000000</f>
        <v>1E-08</v>
      </c>
    </row>
    <row r="8" spans="1:7" ht="12">
      <c r="A8">
        <v>17</v>
      </c>
      <c r="B8">
        <v>2.155</v>
      </c>
      <c r="C8" s="2">
        <f>A8*60+B8</f>
        <v>1022.155</v>
      </c>
      <c r="E8">
        <v>26</v>
      </c>
      <c r="F8">
        <v>17.907</v>
      </c>
      <c r="G8" s="2">
        <f>E8*60+F8</f>
        <v>1577.907</v>
      </c>
    </row>
    <row r="9" spans="1:7" ht="12">
      <c r="A9">
        <v>17</v>
      </c>
      <c r="B9">
        <v>0.217</v>
      </c>
      <c r="C9" s="2">
        <f>A9*60+B9</f>
        <v>1020.217</v>
      </c>
      <c r="E9">
        <v>25</v>
      </c>
      <c r="F9">
        <v>34.757</v>
      </c>
      <c r="G9" s="2">
        <f>E9*60+F9</f>
        <v>1534.757</v>
      </c>
    </row>
    <row r="10" spans="1:7" ht="12">
      <c r="A10">
        <v>17</v>
      </c>
      <c r="B10">
        <v>0.609</v>
      </c>
      <c r="C10" s="2">
        <f>A10*60+B10</f>
        <v>1020.609</v>
      </c>
      <c r="E10">
        <v>25</v>
      </c>
      <c r="F10">
        <v>55.761</v>
      </c>
      <c r="G10" s="2">
        <f>E10*60+F10</f>
        <v>1555.761</v>
      </c>
    </row>
    <row r="13" spans="1:7" ht="12">
      <c r="A13" t="s">
        <v>0</v>
      </c>
      <c r="B13" s="2">
        <f>CONFIDENCE(0.05,STDEV(C1:C10),10)</f>
        <v>2.9611775873875015</v>
      </c>
      <c r="C13" s="2">
        <f>AVERAGE(C1:C10)</f>
        <v>1018.8881999999999</v>
      </c>
      <c r="D13" s="2">
        <f>C13/975</f>
        <v>1.0450135384615384</v>
      </c>
      <c r="E13" t="s">
        <v>1</v>
      </c>
      <c r="F13" s="2">
        <f>CONFIDENCE(0.05,STDEV(G1:G10),10)</f>
        <v>7.932694540793283</v>
      </c>
      <c r="G13" s="2">
        <f>AVERAGE(G1:G10)</f>
        <v>1548.8603999999998</v>
      </c>
    </row>
    <row r="15" spans="7:22" ht="12">
      <c r="G15" t="s">
        <v>2</v>
      </c>
      <c r="H15" t="s">
        <v>3</v>
      </c>
      <c r="L15" t="s">
        <v>4</v>
      </c>
      <c r="M15" t="s">
        <v>1</v>
      </c>
      <c r="N15" t="s">
        <v>5</v>
      </c>
      <c r="O15" t="s">
        <v>6</v>
      </c>
      <c r="P15" t="s">
        <v>7</v>
      </c>
      <c r="Q15" t="s">
        <v>8</v>
      </c>
      <c r="R15" t="s">
        <v>9</v>
      </c>
      <c r="S15" t="s">
        <v>10</v>
      </c>
      <c r="T15" t="s">
        <v>11</v>
      </c>
      <c r="U15" t="s">
        <v>12</v>
      </c>
      <c r="V15" t="s">
        <v>13</v>
      </c>
    </row>
    <row r="16" spans="1:22" ht="12">
      <c r="A16">
        <v>21</v>
      </c>
      <c r="B16">
        <v>46.663</v>
      </c>
      <c r="C16" s="2">
        <f>A16*60+B16</f>
        <v>1306.663</v>
      </c>
      <c r="F16" t="s">
        <v>1</v>
      </c>
      <c r="G16" s="2">
        <f>G13</f>
        <v>1548.8603999999998</v>
      </c>
      <c r="H16" s="2">
        <f>F13</f>
        <v>7.932694540793283</v>
      </c>
      <c r="I16">
        <v>11</v>
      </c>
      <c r="J16" s="2">
        <f>H13</f>
        <v>0</v>
      </c>
      <c r="L16">
        <v>1</v>
      </c>
      <c r="M16" s="2">
        <f>G16</f>
        <v>1548.8603999999998</v>
      </c>
      <c r="N16" s="2">
        <f>G17</f>
        <v>1018.8881999999999</v>
      </c>
      <c r="O16" s="2">
        <f>G18</f>
        <v>1317.2988</v>
      </c>
      <c r="P16" s="2">
        <f>G19</f>
        <v>1859.4204999999997</v>
      </c>
      <c r="Q16" s="2">
        <f>G20</f>
        <v>3657.5584</v>
      </c>
      <c r="R16" s="2">
        <f>H16</f>
        <v>7.932694540793283</v>
      </c>
      <c r="S16" s="2">
        <f>H17</f>
        <v>2.9611775873875015</v>
      </c>
      <c r="T16" s="2">
        <f>H18</f>
        <v>7.551757605295288</v>
      </c>
      <c r="U16" s="2">
        <f>H19</f>
        <v>2.2887156507981063</v>
      </c>
      <c r="V16" s="2">
        <f>H20</f>
        <v>36.65415340967814</v>
      </c>
    </row>
    <row r="17" spans="1:22" ht="12">
      <c r="A17">
        <v>22</v>
      </c>
      <c r="B17">
        <v>29.845</v>
      </c>
      <c r="C17" s="2">
        <f>A17*60+B17</f>
        <v>1349.845</v>
      </c>
      <c r="F17" t="s">
        <v>14</v>
      </c>
      <c r="G17" s="2">
        <f>C13</f>
        <v>1018.8881999999999</v>
      </c>
      <c r="H17" s="2">
        <f>B13</f>
        <v>2.9611775873875015</v>
      </c>
      <c r="I17">
        <v>1</v>
      </c>
      <c r="J17">
        <v>1</v>
      </c>
      <c r="L17">
        <v>2</v>
      </c>
      <c r="M17" s="2">
        <f>M16</f>
        <v>1548.8603999999998</v>
      </c>
      <c r="N17">
        <v>800</v>
      </c>
      <c r="O17">
        <v>1100</v>
      </c>
      <c r="P17">
        <v>1000</v>
      </c>
      <c r="Q17">
        <v>1000</v>
      </c>
      <c r="R17" s="2">
        <f>R16</f>
        <v>7.932694540793283</v>
      </c>
      <c r="S17">
        <v>10</v>
      </c>
      <c r="T17">
        <v>20</v>
      </c>
      <c r="U17">
        <v>20</v>
      </c>
      <c r="V17">
        <v>10</v>
      </c>
    </row>
    <row r="18" spans="1:18" ht="12">
      <c r="A18">
        <v>21</v>
      </c>
      <c r="B18">
        <v>47.063</v>
      </c>
      <c r="C18" s="2">
        <f>A18*60+B18</f>
        <v>1307.063</v>
      </c>
      <c r="F18" t="s">
        <v>6</v>
      </c>
      <c r="G18" s="2">
        <f>C28</f>
        <v>1317.2988</v>
      </c>
      <c r="H18" s="2">
        <f>B28</f>
        <v>7.551757605295288</v>
      </c>
      <c r="I18">
        <v>1</v>
      </c>
      <c r="J18">
        <v>1</v>
      </c>
      <c r="L18">
        <v>3</v>
      </c>
      <c r="M18" s="2">
        <f>M17</f>
        <v>1548.8603999999998</v>
      </c>
      <c r="R18" s="2">
        <f>R17</f>
        <v>7.932694540793283</v>
      </c>
    </row>
    <row r="19" spans="1:18" ht="12">
      <c r="A19">
        <v>21</v>
      </c>
      <c r="B19">
        <v>51.946</v>
      </c>
      <c r="C19" s="2">
        <f>A19*60+B19</f>
        <v>1311.946</v>
      </c>
      <c r="F19" t="s">
        <v>7</v>
      </c>
      <c r="G19" s="2">
        <f>C42</f>
        <v>1859.4204999999997</v>
      </c>
      <c r="H19" s="2">
        <f>B42</f>
        <v>2.2887156507981063</v>
      </c>
      <c r="I19">
        <v>1</v>
      </c>
      <c r="J19">
        <v>1</v>
      </c>
      <c r="L19">
        <v>4</v>
      </c>
      <c r="M19" s="2">
        <f>M18</f>
        <v>1548.8603999999998</v>
      </c>
      <c r="R19" s="2">
        <f>R18</f>
        <v>7.932694540793283</v>
      </c>
    </row>
    <row r="20" spans="1:18" ht="12">
      <c r="A20">
        <v>21</v>
      </c>
      <c r="B20">
        <v>56.744</v>
      </c>
      <c r="C20" s="2">
        <f>A20*60+B20</f>
        <v>1316.744</v>
      </c>
      <c r="F20" t="s">
        <v>8</v>
      </c>
      <c r="G20" s="2">
        <f>C56</f>
        <v>3657.5584</v>
      </c>
      <c r="H20" s="2">
        <f>B56</f>
        <v>36.65415340967814</v>
      </c>
      <c r="L20">
        <v>5</v>
      </c>
      <c r="M20" s="2">
        <f>M19</f>
        <v>1548.8603999999998</v>
      </c>
      <c r="R20" s="2">
        <f>R19</f>
        <v>7.932694540793283</v>
      </c>
    </row>
    <row r="21" spans="1:9" ht="12">
      <c r="A21">
        <v>21</v>
      </c>
      <c r="B21">
        <v>52.486</v>
      </c>
      <c r="C21" s="2">
        <f>A21*60+B21</f>
        <v>1312.486</v>
      </c>
      <c r="G21">
        <v>1</v>
      </c>
      <c r="I21">
        <v>2</v>
      </c>
    </row>
    <row r="22" spans="1:3" ht="12">
      <c r="A22">
        <v>21</v>
      </c>
      <c r="B22">
        <v>56.403</v>
      </c>
      <c r="C22" s="2">
        <f>A22*60+B22</f>
        <v>1316.403</v>
      </c>
    </row>
    <row r="23" spans="1:3" ht="12">
      <c r="A23">
        <v>21</v>
      </c>
      <c r="B23">
        <v>55.426</v>
      </c>
      <c r="C23" s="2">
        <f>A23*60+B23</f>
        <v>1315.426</v>
      </c>
    </row>
    <row r="24" spans="1:3" ht="12">
      <c r="A24">
        <v>21</v>
      </c>
      <c r="B24">
        <v>57.541</v>
      </c>
      <c r="C24" s="2">
        <f>A24*60+B24</f>
        <v>1317.541</v>
      </c>
    </row>
    <row r="25" spans="1:3" ht="12">
      <c r="A25">
        <v>21</v>
      </c>
      <c r="B25">
        <v>58.871</v>
      </c>
      <c r="C25" s="2">
        <f>A25*60+B25</f>
        <v>1318.871</v>
      </c>
    </row>
    <row r="26" ht="12">
      <c r="C26" s="2">
        <f>A26*60+B26</f>
        <v>0</v>
      </c>
    </row>
    <row r="27" ht="12">
      <c r="C27" s="2">
        <f>A27*60+B27</f>
        <v>0</v>
      </c>
    </row>
    <row r="28" spans="1:4" ht="12">
      <c r="A28" t="s">
        <v>15</v>
      </c>
      <c r="B28" s="2">
        <f>CONFIDENCE(0.05,STDEV(C16:C25),10)</f>
        <v>7.551757605295288</v>
      </c>
      <c r="C28" s="2">
        <f>AVERAGE(C16:C25)</f>
        <v>1317.2988</v>
      </c>
      <c r="D28" s="2">
        <f>C28/1299.099</f>
        <v>1.014009555853711</v>
      </c>
    </row>
    <row r="29" ht="12">
      <c r="C29" s="2">
        <f>A29*60+B29</f>
        <v>0</v>
      </c>
    </row>
    <row r="30" spans="1:3" ht="12">
      <c r="A30">
        <v>30</v>
      </c>
      <c r="B30">
        <v>57.499</v>
      </c>
      <c r="C30" s="2">
        <f>A30*60+B30</f>
        <v>1857.499</v>
      </c>
    </row>
    <row r="31" spans="1:3" ht="12">
      <c r="A31">
        <v>30</v>
      </c>
      <c r="B31">
        <v>58.101</v>
      </c>
      <c r="C31" s="2">
        <f>A31*60+B31</f>
        <v>1858.101</v>
      </c>
    </row>
    <row r="32" spans="1:3" ht="12">
      <c r="A32">
        <v>30</v>
      </c>
      <c r="B32">
        <v>57.732</v>
      </c>
      <c r="C32" s="2">
        <f>A32*60+B32</f>
        <v>1857.732</v>
      </c>
    </row>
    <row r="33" spans="1:3" ht="12">
      <c r="A33">
        <v>30</v>
      </c>
      <c r="B33">
        <v>56.015</v>
      </c>
      <c r="C33" s="2">
        <f>A33*60+B33</f>
        <v>1856.015</v>
      </c>
    </row>
    <row r="34" spans="1:3" ht="12">
      <c r="A34">
        <v>31</v>
      </c>
      <c r="B34">
        <v>1.048</v>
      </c>
      <c r="C34" s="2">
        <f>A34*60+B34</f>
        <v>1861.048</v>
      </c>
    </row>
    <row r="35" spans="1:3" ht="12">
      <c r="A35">
        <v>30</v>
      </c>
      <c r="B35">
        <v>59.262</v>
      </c>
      <c r="C35" s="2">
        <f>A35*60+B35</f>
        <v>1859.262</v>
      </c>
    </row>
    <row r="36" spans="1:3" ht="12">
      <c r="A36">
        <v>30</v>
      </c>
      <c r="B36">
        <v>55.204</v>
      </c>
      <c r="C36" s="2">
        <f>A36*60+B36</f>
        <v>1855.204</v>
      </c>
    </row>
    <row r="37" spans="1:3" ht="12">
      <c r="A37">
        <v>31</v>
      </c>
      <c r="B37">
        <v>0.791</v>
      </c>
      <c r="C37" s="2">
        <f>A37*60+B37</f>
        <v>1860.791</v>
      </c>
    </row>
    <row r="38" spans="1:3" ht="12">
      <c r="A38">
        <v>31</v>
      </c>
      <c r="B38">
        <v>0.193</v>
      </c>
      <c r="C38" s="2">
        <f>A38*60+B38</f>
        <v>1860.193</v>
      </c>
    </row>
    <row r="39" spans="1:3" ht="12">
      <c r="A39">
        <v>31</v>
      </c>
      <c r="B39">
        <v>8.36</v>
      </c>
      <c r="C39" s="2">
        <f>A39*60+B39</f>
        <v>1868.36</v>
      </c>
    </row>
    <row r="42" spans="1:4" ht="12">
      <c r="A42" t="s">
        <v>16</v>
      </c>
      <c r="B42" s="2">
        <f>CONFIDENCE(0.05,STDEV(C30:C39),10)</f>
        <v>2.2887156507981063</v>
      </c>
      <c r="C42" s="2">
        <f>AVERAGE(C30:C39)</f>
        <v>1859.4204999999997</v>
      </c>
      <c r="D42" s="2">
        <f>C42/1881.63</f>
        <v>0.9881966699085365</v>
      </c>
    </row>
    <row r="44" spans="1:3" ht="12">
      <c r="A44">
        <v>61</v>
      </c>
      <c r="B44">
        <v>0.564</v>
      </c>
      <c r="C44" s="2">
        <f>A44*60+B44</f>
        <v>3660.564</v>
      </c>
    </row>
    <row r="45" spans="1:3" ht="12">
      <c r="A45">
        <v>61</v>
      </c>
      <c r="B45">
        <v>8.464</v>
      </c>
      <c r="C45" s="2">
        <f>A45*60+B45</f>
        <v>3668.464</v>
      </c>
    </row>
    <row r="46" spans="1:3" ht="12">
      <c r="A46">
        <v>61</v>
      </c>
      <c r="B46">
        <v>13.261</v>
      </c>
      <c r="C46" s="2">
        <f>A46*60+B46</f>
        <v>3673.261</v>
      </c>
    </row>
    <row r="47" spans="1:3" ht="12">
      <c r="A47">
        <v>61</v>
      </c>
      <c r="B47">
        <v>15.258</v>
      </c>
      <c r="C47" s="2">
        <f>A47*60+B47</f>
        <v>3675.258</v>
      </c>
    </row>
    <row r="48" spans="1:3" ht="12">
      <c r="A48">
        <v>61</v>
      </c>
      <c r="B48">
        <v>27.145</v>
      </c>
      <c r="C48" s="2">
        <f>A48*60+B48</f>
        <v>3687.145</v>
      </c>
    </row>
    <row r="49" spans="1:3" ht="12">
      <c r="A49">
        <v>61</v>
      </c>
      <c r="B49">
        <v>17.008</v>
      </c>
      <c r="C49" s="2">
        <f>A49*60+B49</f>
        <v>3677.008</v>
      </c>
    </row>
    <row r="50" spans="1:3" ht="12">
      <c r="A50">
        <v>61</v>
      </c>
      <c r="B50">
        <v>21.191</v>
      </c>
      <c r="C50" s="2">
        <f>A50*60+B50</f>
        <v>3681.191</v>
      </c>
    </row>
    <row r="51" spans="1:3" ht="12">
      <c r="A51">
        <v>62</v>
      </c>
      <c r="B51">
        <v>24.486</v>
      </c>
      <c r="C51" s="2">
        <f>A51*60+B51</f>
        <v>3744.486</v>
      </c>
    </row>
    <row r="52" spans="1:3" ht="12">
      <c r="A52">
        <v>59</v>
      </c>
      <c r="B52">
        <v>11.388</v>
      </c>
      <c r="C52" s="2">
        <f>A52*60+B52</f>
        <v>3551.388</v>
      </c>
    </row>
    <row r="53" spans="1:3" ht="12">
      <c r="A53">
        <v>59</v>
      </c>
      <c r="B53">
        <v>16.819</v>
      </c>
      <c r="C53" s="2">
        <f>A53*60+B53</f>
        <v>3556.819</v>
      </c>
    </row>
    <row r="56" spans="2:4" ht="12">
      <c r="B56" s="2">
        <f>CONFIDENCE(0.05,STDEV(C44:C53),10)</f>
        <v>36.65415340967814</v>
      </c>
      <c r="C56" s="2">
        <f>AVERAGE(C44:C53)</f>
        <v>3657.5584</v>
      </c>
      <c r="D56" s="3">
        <f>C56/3752</f>
        <v>0.9748289978678039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88"/>
  <sheetViews>
    <sheetView workbookViewId="0" topLeftCell="BE1">
      <selection activeCell="BJ5" sqref="BJ5"/>
    </sheetView>
  </sheetViews>
  <sheetFormatPr defaultColWidth="11.421875" defaultRowHeight="12.75"/>
  <sheetData>
    <row r="1" ht="12">
      <c r="A1" t="s">
        <v>17</v>
      </c>
    </row>
    <row r="2" spans="1:63" ht="12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4" t="s">
        <v>32</v>
      </c>
      <c r="P2" s="4" t="s">
        <v>33</v>
      </c>
      <c r="Q2" s="4" t="s">
        <v>34</v>
      </c>
      <c r="R2" s="4" t="s">
        <v>35</v>
      </c>
      <c r="S2" s="4" t="s">
        <v>36</v>
      </c>
      <c r="T2" s="4" t="s">
        <v>37</v>
      </c>
      <c r="U2" s="4" t="s">
        <v>38</v>
      </c>
      <c r="V2" s="4" t="s">
        <v>39</v>
      </c>
      <c r="W2" s="4" t="s">
        <v>40</v>
      </c>
      <c r="X2" s="4" t="s">
        <v>41</v>
      </c>
      <c r="Y2" s="4" t="s">
        <v>42</v>
      </c>
      <c r="Z2" s="4" t="s">
        <v>43</v>
      </c>
      <c r="AA2" s="4" t="s">
        <v>44</v>
      </c>
      <c r="AB2" s="4" t="s">
        <v>45</v>
      </c>
      <c r="AC2" s="4" t="s">
        <v>46</v>
      </c>
      <c r="AD2" s="4" t="s">
        <v>47</v>
      </c>
      <c r="AE2" s="4" t="s">
        <v>48</v>
      </c>
      <c r="AF2" s="4" t="s">
        <v>49</v>
      </c>
      <c r="AG2" s="4" t="s">
        <v>50</v>
      </c>
      <c r="AH2" s="4" t="s">
        <v>51</v>
      </c>
      <c r="AI2" s="4" t="s">
        <v>52</v>
      </c>
      <c r="AJ2" s="4" t="s">
        <v>53</v>
      </c>
      <c r="AK2" s="4" t="s">
        <v>54</v>
      </c>
      <c r="AL2" s="4" t="s">
        <v>55</v>
      </c>
      <c r="AM2" s="4" t="s">
        <v>56</v>
      </c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 t="s">
        <v>57</v>
      </c>
      <c r="BK2" s="4"/>
    </row>
    <row r="3" ht="12">
      <c r="A3" t="s">
        <v>8</v>
      </c>
    </row>
    <row r="4" spans="1:64" ht="14.25">
      <c r="A4" s="5">
        <v>3733.646994</v>
      </c>
      <c r="B4" s="5">
        <v>1171.705095</v>
      </c>
      <c r="C4" s="5">
        <v>553.214946</v>
      </c>
      <c r="D4" s="5">
        <v>405.041796</v>
      </c>
      <c r="E4" s="5">
        <v>225.01806</v>
      </c>
      <c r="F4" s="5">
        <v>199.209257</v>
      </c>
      <c r="G4" s="5">
        <v>174.394023</v>
      </c>
      <c r="H4" s="5">
        <v>155.423888</v>
      </c>
      <c r="I4" s="6">
        <v>135.267445</v>
      </c>
      <c r="J4" s="5">
        <v>117.290641</v>
      </c>
      <c r="K4" s="5">
        <v>113.302254</v>
      </c>
      <c r="L4" s="5">
        <v>110.774901</v>
      </c>
      <c r="M4" s="5">
        <v>94.040961</v>
      </c>
      <c r="N4" s="5">
        <v>91.873541</v>
      </c>
      <c r="O4" s="5">
        <v>90.912866</v>
      </c>
      <c r="P4" s="5">
        <v>89.207334</v>
      </c>
      <c r="Q4" s="5">
        <v>75.069174</v>
      </c>
      <c r="R4" s="5">
        <v>75.20248</v>
      </c>
      <c r="S4" s="5">
        <v>73.685323</v>
      </c>
      <c r="T4" s="5">
        <v>73.281837</v>
      </c>
      <c r="U4" s="5">
        <v>71.313167</v>
      </c>
      <c r="V4" s="5">
        <v>69.719093</v>
      </c>
      <c r="W4" s="5">
        <v>69.487414</v>
      </c>
      <c r="X4" s="5">
        <v>68.148756</v>
      </c>
      <c r="Y4" s="5">
        <v>56.412079</v>
      </c>
      <c r="Z4" s="5">
        <v>56.292969</v>
      </c>
      <c r="AA4" s="5">
        <v>56.173983</v>
      </c>
      <c r="AB4" s="5">
        <v>56.052714</v>
      </c>
      <c r="AC4" s="5">
        <v>55.935426</v>
      </c>
      <c r="AD4" s="5">
        <v>54.718562</v>
      </c>
      <c r="AE4" s="5">
        <v>54.597533</v>
      </c>
      <c r="AF4" s="5">
        <v>54.086037</v>
      </c>
      <c r="AG4" s="5">
        <v>53.978366</v>
      </c>
      <c r="AH4" s="5">
        <v>53.860461</v>
      </c>
      <c r="AI4" s="5">
        <v>53.745682</v>
      </c>
      <c r="AJ4" s="5">
        <v>53.547328</v>
      </c>
      <c r="AK4" s="5">
        <v>53.135669</v>
      </c>
      <c r="AL4" s="5">
        <v>52.96407</v>
      </c>
      <c r="AM4" s="5">
        <v>52.856037</v>
      </c>
      <c r="AN4" s="5">
        <v>52.750843</v>
      </c>
      <c r="AO4" s="5">
        <v>52.643602</v>
      </c>
      <c r="AP4" s="5">
        <v>51.061954</v>
      </c>
      <c r="AQ4" s="5">
        <v>50.968956</v>
      </c>
      <c r="AR4" s="5">
        <v>50.871875</v>
      </c>
      <c r="AS4" s="5">
        <v>50.778992</v>
      </c>
      <c r="AT4" s="5">
        <v>50.686469</v>
      </c>
      <c r="AU4" s="5">
        <v>50.532999</v>
      </c>
      <c r="AV4" s="5">
        <v>50.432285</v>
      </c>
      <c r="AW4" s="5">
        <v>50.019705</v>
      </c>
      <c r="AX4" s="5">
        <v>40.697958</v>
      </c>
      <c r="AY4" s="5">
        <v>40.697713</v>
      </c>
      <c r="AZ4" s="5">
        <v>40.697474</v>
      </c>
      <c r="BA4" s="5">
        <v>40.697236</v>
      </c>
      <c r="BB4" s="5">
        <v>40.696985</v>
      </c>
      <c r="BC4" s="5">
        <v>40.696733</v>
      </c>
      <c r="BD4" s="5">
        <v>40.69596</v>
      </c>
      <c r="BE4" s="5">
        <v>40.695153</v>
      </c>
      <c r="BF4" s="5">
        <v>40.694926</v>
      </c>
      <c r="BG4" s="5">
        <v>40.694691</v>
      </c>
      <c r="BJ4">
        <v>42.049739</v>
      </c>
      <c r="BL4" s="7">
        <f>BJ4/Hoja1!G16</f>
        <v>0.02714882438727209</v>
      </c>
    </row>
    <row r="5" spans="1:63" ht="14.25">
      <c r="A5" s="5">
        <v>3753.771961</v>
      </c>
      <c r="B5" s="5">
        <v>1181.793176</v>
      </c>
      <c r="C5" s="5">
        <v>561.460789</v>
      </c>
      <c r="D5" s="5">
        <v>411.760793</v>
      </c>
      <c r="E5" s="5">
        <v>229.439857</v>
      </c>
      <c r="F5" s="5">
        <v>205.28034</v>
      </c>
      <c r="G5" s="5">
        <v>180.247035</v>
      </c>
      <c r="H5" s="5">
        <v>159.619538</v>
      </c>
      <c r="I5" s="8">
        <v>139.324447</v>
      </c>
      <c r="J5" s="5">
        <v>119.099492</v>
      </c>
      <c r="K5" s="5">
        <v>117.317252</v>
      </c>
      <c r="L5" s="5">
        <v>114.781717</v>
      </c>
      <c r="M5" s="5">
        <v>96.171425</v>
      </c>
      <c r="N5" s="5">
        <v>95.749392</v>
      </c>
      <c r="O5" s="5">
        <v>94.797045</v>
      </c>
      <c r="P5" s="5">
        <v>93.058303</v>
      </c>
      <c r="Q5" s="5">
        <v>77.091</v>
      </c>
      <c r="R5" s="5">
        <v>76.90895</v>
      </c>
      <c r="S5" s="5">
        <v>75.092289</v>
      </c>
      <c r="T5" s="5">
        <v>74.829926</v>
      </c>
      <c r="U5" s="5">
        <v>74.574391</v>
      </c>
      <c r="V5" s="5">
        <v>73.474471</v>
      </c>
      <c r="W5" s="5">
        <v>73.228781</v>
      </c>
      <c r="X5" s="5">
        <v>71.860413</v>
      </c>
      <c r="Y5" s="5">
        <v>58.340178</v>
      </c>
      <c r="Z5" s="5">
        <v>58.22036</v>
      </c>
      <c r="AA5" s="5">
        <v>58.10059</v>
      </c>
      <c r="AB5" s="5">
        <v>57.982032</v>
      </c>
      <c r="AC5" s="5">
        <v>57.85916</v>
      </c>
      <c r="AD5" s="5">
        <v>56.635533</v>
      </c>
      <c r="AE5" s="5">
        <v>56.522236</v>
      </c>
      <c r="AF5" s="5">
        <v>56.016544</v>
      </c>
      <c r="AG5" s="5">
        <v>55.909496</v>
      </c>
      <c r="AH5" s="5">
        <v>55.744253</v>
      </c>
      <c r="AI5" s="5">
        <v>55.401539</v>
      </c>
      <c r="AJ5" s="5">
        <v>55.295612</v>
      </c>
      <c r="AK5" s="5">
        <v>55.16475</v>
      </c>
      <c r="AL5" s="5">
        <v>55.055106</v>
      </c>
      <c r="AM5" s="5">
        <v>54.940588</v>
      </c>
      <c r="AN5" s="5">
        <v>54.834795</v>
      </c>
      <c r="AO5" s="5">
        <v>54.729306</v>
      </c>
      <c r="AP5" s="5">
        <v>54.623689</v>
      </c>
      <c r="AQ5" s="5">
        <v>54.517505</v>
      </c>
      <c r="AR5" s="5">
        <v>54.412281</v>
      </c>
      <c r="AS5" s="5">
        <v>54.306982</v>
      </c>
      <c r="AT5" s="5">
        <v>54.20033</v>
      </c>
      <c r="AU5" s="5">
        <v>54.019945</v>
      </c>
      <c r="AV5" s="5">
        <v>53.90449</v>
      </c>
      <c r="AW5" s="5">
        <v>53.466108</v>
      </c>
      <c r="AX5" s="5">
        <v>42.663416</v>
      </c>
      <c r="AY5" s="5">
        <v>42.66317</v>
      </c>
      <c r="AZ5" s="5">
        <v>42.662933</v>
      </c>
      <c r="BA5" s="5">
        <v>42.662573</v>
      </c>
      <c r="BB5" s="5">
        <v>42.662333</v>
      </c>
      <c r="BC5" s="5">
        <v>42.662095</v>
      </c>
      <c r="BD5" s="5">
        <v>42.66184</v>
      </c>
      <c r="BE5" s="5">
        <v>42.661465</v>
      </c>
      <c r="BF5" s="5">
        <v>42.661217</v>
      </c>
      <c r="BG5" s="5">
        <v>42.660974</v>
      </c>
      <c r="BK5" s="2">
        <f>Hoja1!G16</f>
        <v>1548.8603999999998</v>
      </c>
    </row>
    <row r="6" spans="1:63" ht="14.25">
      <c r="A6" s="5">
        <v>3750.78861</v>
      </c>
      <c r="B6" s="5">
        <v>1180.001749</v>
      </c>
      <c r="C6" s="5">
        <v>559.352745</v>
      </c>
      <c r="D6" s="5">
        <v>409.517904</v>
      </c>
      <c r="E6" s="5">
        <v>227.260771</v>
      </c>
      <c r="F6" s="5">
        <v>203.09491</v>
      </c>
      <c r="G6" s="5">
        <v>178.229143</v>
      </c>
      <c r="H6" s="5">
        <v>157.553352</v>
      </c>
      <c r="I6" s="8">
        <v>137.183408</v>
      </c>
      <c r="J6" s="5">
        <v>117.107534</v>
      </c>
      <c r="K6" s="5">
        <v>115.233259</v>
      </c>
      <c r="L6" s="5">
        <v>112.688733</v>
      </c>
      <c r="M6" s="5">
        <v>94.198881</v>
      </c>
      <c r="N6" s="5">
        <v>93.767028</v>
      </c>
      <c r="O6" s="5">
        <v>92.804527</v>
      </c>
      <c r="P6" s="5">
        <v>91.056728</v>
      </c>
      <c r="Q6" s="5">
        <v>75.079895</v>
      </c>
      <c r="R6" s="5">
        <v>73.632628</v>
      </c>
      <c r="S6" s="5">
        <v>73.140083</v>
      </c>
      <c r="T6" s="5">
        <v>72.877553</v>
      </c>
      <c r="U6" s="5">
        <v>72.616126</v>
      </c>
      <c r="V6" s="5">
        <v>71.534803</v>
      </c>
      <c r="W6" s="5">
        <v>71.28417</v>
      </c>
      <c r="X6" s="5">
        <v>69.922513</v>
      </c>
      <c r="Y6" s="5">
        <v>56.382685</v>
      </c>
      <c r="Z6" s="5">
        <v>56.261253</v>
      </c>
      <c r="AA6" s="5">
        <v>56.141988</v>
      </c>
      <c r="AB6" s="5">
        <v>56.022944</v>
      </c>
      <c r="AC6" s="5">
        <v>55.904478</v>
      </c>
      <c r="AD6" s="5">
        <v>54.679251</v>
      </c>
      <c r="AE6" s="5">
        <v>54.569485</v>
      </c>
      <c r="AF6" s="5">
        <v>54.064515</v>
      </c>
      <c r="AG6" s="5">
        <v>53.958931</v>
      </c>
      <c r="AH6" s="5">
        <v>53.843939</v>
      </c>
      <c r="AI6" s="5">
        <v>53.672365</v>
      </c>
      <c r="AJ6" s="5">
        <v>53.32854</v>
      </c>
      <c r="AK6" s="5">
        <v>53.195068</v>
      </c>
      <c r="AL6" s="5">
        <v>53.089138</v>
      </c>
      <c r="AM6" s="5">
        <v>52.980817</v>
      </c>
      <c r="AN6" s="5">
        <v>52.874521</v>
      </c>
      <c r="AO6" s="5">
        <v>52.768674</v>
      </c>
      <c r="AP6" s="5">
        <v>52.662937</v>
      </c>
      <c r="AQ6" s="5">
        <v>52.557159</v>
      </c>
      <c r="AR6" s="5">
        <v>52.452121</v>
      </c>
      <c r="AS6" s="5">
        <v>52.346215</v>
      </c>
      <c r="AT6" s="5">
        <v>52.238305</v>
      </c>
      <c r="AU6" s="5">
        <v>52.049973</v>
      </c>
      <c r="AV6" s="5">
        <v>51.94182</v>
      </c>
      <c r="AW6" s="5">
        <v>51.494707</v>
      </c>
      <c r="AX6" s="5">
        <v>40.689974</v>
      </c>
      <c r="AY6" s="5">
        <v>40.689726</v>
      </c>
      <c r="AZ6" s="5">
        <v>40.689139</v>
      </c>
      <c r="BA6" s="5">
        <v>40.688911</v>
      </c>
      <c r="BB6" s="5">
        <v>40.688561</v>
      </c>
      <c r="BC6" s="5">
        <v>40.688331</v>
      </c>
      <c r="BD6" s="5">
        <v>40.688095</v>
      </c>
      <c r="BE6" s="5">
        <v>40.687856</v>
      </c>
      <c r="BF6" s="5">
        <v>40.687617</v>
      </c>
      <c r="BG6" s="5">
        <v>40.687373</v>
      </c>
      <c r="BK6">
        <v>42</v>
      </c>
    </row>
    <row r="7" spans="1:59" ht="14.25">
      <c r="A7" s="5">
        <v>3748.286318</v>
      </c>
      <c r="B7" s="5">
        <v>1179.396466</v>
      </c>
      <c r="C7" s="5">
        <v>558.855809</v>
      </c>
      <c r="D7" s="5">
        <v>409.122436</v>
      </c>
      <c r="E7" s="5">
        <v>227.654053</v>
      </c>
      <c r="F7" s="5">
        <v>202.917791</v>
      </c>
      <c r="G7" s="5">
        <v>178.071762</v>
      </c>
      <c r="H7" s="5">
        <v>157.422122</v>
      </c>
      <c r="I7" s="8">
        <v>137.055626</v>
      </c>
      <c r="J7" s="5">
        <v>117.581914</v>
      </c>
      <c r="K7" s="5">
        <v>115.154005</v>
      </c>
      <c r="L7" s="5">
        <v>112.605227</v>
      </c>
      <c r="M7" s="5">
        <v>94.703237</v>
      </c>
      <c r="N7" s="5">
        <v>94.261878</v>
      </c>
      <c r="O7" s="5">
        <v>92.734278</v>
      </c>
      <c r="P7" s="5">
        <v>90.995096</v>
      </c>
      <c r="Q7" s="5">
        <v>75.74078</v>
      </c>
      <c r="R7" s="5">
        <v>75.464643</v>
      </c>
      <c r="S7" s="5">
        <v>73.680482</v>
      </c>
      <c r="T7" s="5">
        <v>73.418449</v>
      </c>
      <c r="U7" s="5">
        <v>73.160852</v>
      </c>
      <c r="V7" s="5">
        <v>71.511155</v>
      </c>
      <c r="W7" s="5">
        <v>71.258455</v>
      </c>
      <c r="X7" s="5">
        <v>69.886507</v>
      </c>
      <c r="Y7" s="5">
        <v>56.937946</v>
      </c>
      <c r="Z7" s="5">
        <v>56.814782</v>
      </c>
      <c r="AA7" s="5">
        <v>56.694455</v>
      </c>
      <c r="AB7" s="5">
        <v>56.570123</v>
      </c>
      <c r="AC7" s="5">
        <v>56.446292</v>
      </c>
      <c r="AD7" s="5">
        <v>55.229228</v>
      </c>
      <c r="AE7" s="5">
        <v>55.119033</v>
      </c>
      <c r="AF7" s="5">
        <v>54.614974</v>
      </c>
      <c r="AG7" s="5">
        <v>54.450063</v>
      </c>
      <c r="AH7" s="5">
        <v>54.099462</v>
      </c>
      <c r="AI7" s="5">
        <v>53.992591</v>
      </c>
      <c r="AJ7" s="5">
        <v>53.886116</v>
      </c>
      <c r="AK7" s="5">
        <v>53.747487</v>
      </c>
      <c r="AL7" s="5">
        <v>53.641427</v>
      </c>
      <c r="AM7" s="5">
        <v>53.534472</v>
      </c>
      <c r="AN7" s="5">
        <v>53.428384</v>
      </c>
      <c r="AO7" s="5">
        <v>53.322934</v>
      </c>
      <c r="AP7" s="5">
        <v>53.217521</v>
      </c>
      <c r="AQ7" s="5">
        <v>53.110678</v>
      </c>
      <c r="AR7" s="5">
        <v>52.435134</v>
      </c>
      <c r="AS7" s="5">
        <v>52.32998</v>
      </c>
      <c r="AT7" s="5">
        <v>52.223163</v>
      </c>
      <c r="AU7" s="5">
        <v>52.042522</v>
      </c>
      <c r="AV7" s="5">
        <v>51.927257</v>
      </c>
      <c r="AW7" s="5">
        <v>51.490651</v>
      </c>
      <c r="AX7" s="5">
        <v>40.68823</v>
      </c>
      <c r="AY7" s="5">
        <v>40.687977</v>
      </c>
      <c r="AZ7" s="5">
        <v>40.687616</v>
      </c>
      <c r="BA7" s="5">
        <v>40.687376</v>
      </c>
      <c r="BB7" s="5">
        <v>40.687015</v>
      </c>
      <c r="BC7" s="5">
        <v>40.686758</v>
      </c>
      <c r="BD7" s="5">
        <v>40.686506</v>
      </c>
      <c r="BE7" s="5">
        <v>40.686251</v>
      </c>
      <c r="BF7" s="5">
        <v>40.686013</v>
      </c>
      <c r="BG7" s="5">
        <v>40.685782</v>
      </c>
    </row>
    <row r="8" spans="1:59" ht="14.25">
      <c r="A8" s="5">
        <v>3758.228186</v>
      </c>
      <c r="B8" s="5">
        <v>1180.173555</v>
      </c>
      <c r="C8" s="5">
        <v>559.71865</v>
      </c>
      <c r="D8" s="5">
        <v>409.711961</v>
      </c>
      <c r="E8" s="5">
        <v>227.483247</v>
      </c>
      <c r="F8" s="5">
        <v>203.319005</v>
      </c>
      <c r="G8" s="5">
        <v>178.276262</v>
      </c>
      <c r="H8" s="5">
        <v>157.621768</v>
      </c>
      <c r="I8" s="8">
        <v>137.350258</v>
      </c>
      <c r="J8" s="5">
        <v>117.135885</v>
      </c>
      <c r="K8" s="5">
        <v>115.358339</v>
      </c>
      <c r="L8" s="5">
        <v>112.802065</v>
      </c>
      <c r="M8" s="5">
        <v>94.210426</v>
      </c>
      <c r="N8" s="5">
        <v>93.782308</v>
      </c>
      <c r="O8" s="5">
        <v>92.825269</v>
      </c>
      <c r="P8" s="5">
        <v>91.077687</v>
      </c>
      <c r="Q8" s="5">
        <v>75.630904</v>
      </c>
      <c r="R8" s="5">
        <v>73.741071</v>
      </c>
      <c r="S8" s="5">
        <v>73.130258</v>
      </c>
      <c r="T8" s="5">
        <v>72.852455</v>
      </c>
      <c r="U8" s="5">
        <v>72.594542</v>
      </c>
      <c r="V8" s="5">
        <v>71.498173</v>
      </c>
      <c r="W8" s="5">
        <v>71.246311</v>
      </c>
      <c r="X8" s="5">
        <v>69.87556</v>
      </c>
      <c r="Y8" s="5">
        <v>56.820627</v>
      </c>
      <c r="Z8" s="5">
        <v>56.700086</v>
      </c>
      <c r="AA8" s="5">
        <v>56.580318</v>
      </c>
      <c r="AB8" s="5">
        <v>56.461011</v>
      </c>
      <c r="AC8" s="5">
        <v>56.336389</v>
      </c>
      <c r="AD8" s="5">
        <v>55.11339</v>
      </c>
      <c r="AE8" s="5">
        <v>55.006347</v>
      </c>
      <c r="AF8" s="5">
        <v>54.503031</v>
      </c>
      <c r="AG8" s="5">
        <v>54.396106</v>
      </c>
      <c r="AH8" s="5">
        <v>54.232869</v>
      </c>
      <c r="AI8" s="5">
        <v>53.406426</v>
      </c>
      <c r="AJ8" s="5">
        <v>53.297421</v>
      </c>
      <c r="AK8" s="5">
        <v>53.162199</v>
      </c>
      <c r="AL8" s="5">
        <v>53.054601</v>
      </c>
      <c r="AM8" s="5">
        <v>52.948307</v>
      </c>
      <c r="AN8" s="5">
        <v>52.842252</v>
      </c>
      <c r="AO8" s="5">
        <v>52.735781</v>
      </c>
      <c r="AP8" s="5">
        <v>52.629575</v>
      </c>
      <c r="AQ8" s="5">
        <v>52.523716</v>
      </c>
      <c r="AR8" s="5">
        <v>52.418659</v>
      </c>
      <c r="AS8" s="5">
        <v>52.313458</v>
      </c>
      <c r="AT8" s="5">
        <v>52.207695</v>
      </c>
      <c r="AU8" s="5">
        <v>52.026879</v>
      </c>
      <c r="AV8" s="5">
        <v>51.927365</v>
      </c>
      <c r="AW8" s="5">
        <v>51.513669</v>
      </c>
      <c r="AX8" s="5">
        <v>42.576809</v>
      </c>
      <c r="AY8" s="5">
        <v>42.576557</v>
      </c>
      <c r="AZ8" s="5">
        <v>42.575945</v>
      </c>
      <c r="BA8" s="5">
        <v>42.575705</v>
      </c>
      <c r="BB8" s="5">
        <v>42.57546</v>
      </c>
      <c r="BC8" s="5">
        <v>42.57521</v>
      </c>
      <c r="BD8" s="5">
        <v>42.574604</v>
      </c>
      <c r="BE8" s="5">
        <v>42.574354</v>
      </c>
      <c r="BF8" s="5">
        <v>42.574123</v>
      </c>
      <c r="BG8" s="5">
        <v>42.573935</v>
      </c>
    </row>
    <row r="9" spans="1:59" ht="14.25">
      <c r="A9" s="5">
        <v>3748.800414</v>
      </c>
      <c r="B9" s="5">
        <v>1179.386634</v>
      </c>
      <c r="C9" s="5">
        <v>558.948493</v>
      </c>
      <c r="D9" s="5">
        <v>409.139383</v>
      </c>
      <c r="E9" s="5">
        <v>227.124691</v>
      </c>
      <c r="F9" s="5">
        <v>202.977357</v>
      </c>
      <c r="G9" s="5">
        <v>178.09743</v>
      </c>
      <c r="H9" s="5">
        <v>157.436228</v>
      </c>
      <c r="I9" s="8">
        <v>157.436228</v>
      </c>
      <c r="J9" s="5">
        <v>117.01776</v>
      </c>
      <c r="K9" s="5">
        <v>115.186831</v>
      </c>
      <c r="L9" s="5">
        <v>112.634907</v>
      </c>
      <c r="M9" s="5">
        <v>94.134598</v>
      </c>
      <c r="N9" s="5">
        <v>93.70388</v>
      </c>
      <c r="O9" s="5">
        <v>92.740991</v>
      </c>
      <c r="P9" s="5">
        <v>90.992165</v>
      </c>
      <c r="Q9" s="5">
        <v>75.006146</v>
      </c>
      <c r="R9" s="5">
        <v>73.606599</v>
      </c>
      <c r="S9" s="5">
        <v>73.104366</v>
      </c>
      <c r="T9" s="5">
        <v>72.829955</v>
      </c>
      <c r="U9" s="5">
        <v>72.567498</v>
      </c>
      <c r="V9" s="5">
        <v>71.497714</v>
      </c>
      <c r="W9" s="5">
        <v>71.245738</v>
      </c>
      <c r="X9" s="5">
        <v>69.887452</v>
      </c>
      <c r="Y9" s="5">
        <v>56.361769</v>
      </c>
      <c r="Z9" s="5">
        <v>56.24106</v>
      </c>
      <c r="AA9" s="5">
        <v>56.121353</v>
      </c>
      <c r="AB9" s="5">
        <v>56.003372</v>
      </c>
      <c r="AC9" s="5">
        <v>55.875444</v>
      </c>
      <c r="AD9" s="5">
        <v>54.655766</v>
      </c>
      <c r="AE9" s="5">
        <v>54.548218</v>
      </c>
      <c r="AF9" s="5">
        <v>54.045783</v>
      </c>
      <c r="AG9" s="5">
        <v>53.93843</v>
      </c>
      <c r="AH9" s="5">
        <v>53.767884</v>
      </c>
      <c r="AI9" s="5">
        <v>53.413493</v>
      </c>
      <c r="AJ9" s="5">
        <v>53.305173</v>
      </c>
      <c r="AK9" s="5">
        <v>53.169216</v>
      </c>
      <c r="AL9" s="5">
        <v>53.061822</v>
      </c>
      <c r="AM9" s="5">
        <v>52.955654</v>
      </c>
      <c r="AN9" s="5">
        <v>52.849382</v>
      </c>
      <c r="AO9" s="5">
        <v>52.743067</v>
      </c>
      <c r="AP9" s="5">
        <v>52.636547</v>
      </c>
      <c r="AQ9" s="5">
        <v>52.531543</v>
      </c>
      <c r="AR9" s="5">
        <v>52.426395</v>
      </c>
      <c r="AS9" s="5">
        <v>52.321001</v>
      </c>
      <c r="AT9" s="5">
        <v>52.214803</v>
      </c>
      <c r="AU9" s="5">
        <v>52.033994</v>
      </c>
      <c r="AV9" s="5">
        <v>51.919196</v>
      </c>
      <c r="AW9" s="5">
        <v>51.481348</v>
      </c>
      <c r="AX9" s="5">
        <v>40.682554</v>
      </c>
      <c r="AY9" s="5">
        <v>40.682302</v>
      </c>
      <c r="AZ9" s="5">
        <v>40.681936</v>
      </c>
      <c r="BA9" s="5">
        <v>40.681757</v>
      </c>
      <c r="BB9" s="5">
        <v>40.68149</v>
      </c>
      <c r="BC9" s="5">
        <v>40.680521</v>
      </c>
      <c r="BD9" s="5">
        <v>40.680277</v>
      </c>
      <c r="BE9" s="5">
        <v>40.680025</v>
      </c>
      <c r="BF9" s="5">
        <v>40.679772</v>
      </c>
      <c r="BG9" s="5">
        <v>40.679584</v>
      </c>
    </row>
    <row r="10" spans="1:59" ht="14.25">
      <c r="A10" s="5">
        <v>3748.571097</v>
      </c>
      <c r="B10" s="5">
        <v>1179.917481</v>
      </c>
      <c r="C10" s="5">
        <v>559.076146</v>
      </c>
      <c r="D10" s="5">
        <v>409.113875</v>
      </c>
      <c r="E10" s="5">
        <v>227.545857</v>
      </c>
      <c r="F10" s="5">
        <v>202.872186</v>
      </c>
      <c r="G10" s="5">
        <v>178.087111</v>
      </c>
      <c r="H10" s="5">
        <v>157.423967</v>
      </c>
      <c r="I10" s="8">
        <v>137.05079</v>
      </c>
      <c r="J10" s="5">
        <v>117.455423</v>
      </c>
      <c r="K10" s="5">
        <v>115.121587</v>
      </c>
      <c r="L10" s="5">
        <v>112.574706</v>
      </c>
      <c r="M10" s="5">
        <v>94.119095</v>
      </c>
      <c r="N10" s="5">
        <v>93.687352</v>
      </c>
      <c r="O10" s="5">
        <v>92.728788</v>
      </c>
      <c r="P10" s="5">
        <v>90.9863</v>
      </c>
      <c r="Q10" s="5">
        <v>74.679539</v>
      </c>
      <c r="R10" s="5">
        <v>73.559188</v>
      </c>
      <c r="S10" s="5">
        <v>73.094176</v>
      </c>
      <c r="T10" s="5">
        <v>72.833041</v>
      </c>
      <c r="U10" s="5">
        <v>72.570549</v>
      </c>
      <c r="V10" s="5">
        <v>71.497375</v>
      </c>
      <c r="W10" s="5">
        <v>71.244962</v>
      </c>
      <c r="X10" s="5">
        <v>69.886291</v>
      </c>
      <c r="Y10" s="5">
        <v>56.554223</v>
      </c>
      <c r="Z10" s="5">
        <v>56.23288</v>
      </c>
      <c r="AA10" s="5">
        <v>56.111614</v>
      </c>
      <c r="AB10" s="5">
        <v>55.993156</v>
      </c>
      <c r="AC10" s="5">
        <v>55.873813</v>
      </c>
      <c r="AD10" s="5">
        <v>54.655098</v>
      </c>
      <c r="AE10" s="5">
        <v>54.487551</v>
      </c>
      <c r="AF10" s="5">
        <v>53.744689</v>
      </c>
      <c r="AG10" s="5">
        <v>53.628694</v>
      </c>
      <c r="AH10" s="5">
        <v>53.520075</v>
      </c>
      <c r="AI10" s="5">
        <v>53.41218</v>
      </c>
      <c r="AJ10" s="5">
        <v>53.305089</v>
      </c>
      <c r="AK10" s="5">
        <v>53.170701</v>
      </c>
      <c r="AL10" s="5">
        <v>53.064651</v>
      </c>
      <c r="AM10" s="5">
        <v>52.956793</v>
      </c>
      <c r="AN10" s="5">
        <v>52.851029</v>
      </c>
      <c r="AO10" s="5">
        <v>52.745545</v>
      </c>
      <c r="AP10" s="5">
        <v>52.639141</v>
      </c>
      <c r="AQ10" s="5">
        <v>52.53358</v>
      </c>
      <c r="AR10" s="5">
        <v>52.427863</v>
      </c>
      <c r="AS10" s="5">
        <v>52.32193</v>
      </c>
      <c r="AT10" s="5">
        <v>52.216247</v>
      </c>
      <c r="AU10" s="5">
        <v>52.037109</v>
      </c>
      <c r="AV10" s="5">
        <v>51.920675</v>
      </c>
      <c r="AW10" s="5">
        <v>51.484278</v>
      </c>
      <c r="AX10" s="5">
        <v>40.685043</v>
      </c>
      <c r="AY10" s="5">
        <v>40.684759</v>
      </c>
      <c r="AZ10" s="5">
        <v>40.684395</v>
      </c>
      <c r="BA10" s="5">
        <v>40.684132</v>
      </c>
      <c r="BB10" s="5">
        <v>40.683743</v>
      </c>
      <c r="BC10" s="5">
        <v>40.683487</v>
      </c>
      <c r="BD10" s="5">
        <v>40.683244</v>
      </c>
      <c r="BE10" s="5">
        <v>40.683001</v>
      </c>
      <c r="BF10" s="5">
        <v>40.68276</v>
      </c>
      <c r="BG10" s="5">
        <v>40.682518</v>
      </c>
    </row>
    <row r="11" spans="1:59" ht="14.25">
      <c r="A11" s="5">
        <v>3806.246448</v>
      </c>
      <c r="B11" s="5">
        <v>1193.459634</v>
      </c>
      <c r="C11" s="5">
        <v>567.314713</v>
      </c>
      <c r="D11" s="5">
        <v>415.398591</v>
      </c>
      <c r="E11" s="5">
        <v>228.398281</v>
      </c>
      <c r="F11" s="5">
        <v>203.692653</v>
      </c>
      <c r="G11" s="5">
        <v>178.479378</v>
      </c>
      <c r="H11" s="5">
        <v>157.631216</v>
      </c>
      <c r="I11" s="8">
        <v>137.400727</v>
      </c>
      <c r="J11" s="5">
        <v>117.236125</v>
      </c>
      <c r="K11" s="5">
        <v>115.366005</v>
      </c>
      <c r="L11" s="5">
        <v>112.809707</v>
      </c>
      <c r="M11" s="5">
        <v>94.20923</v>
      </c>
      <c r="N11" s="5">
        <v>93.76344</v>
      </c>
      <c r="O11" s="5">
        <v>92.812847</v>
      </c>
      <c r="P11" s="5">
        <v>91.061998</v>
      </c>
      <c r="Q11" s="5">
        <v>75.894447</v>
      </c>
      <c r="R11" s="5">
        <v>74.204525</v>
      </c>
      <c r="S11" s="5">
        <v>73.104569</v>
      </c>
      <c r="T11" s="5">
        <v>72.833795</v>
      </c>
      <c r="U11" s="5">
        <v>72.572593</v>
      </c>
      <c r="V11" s="5">
        <v>71.472445</v>
      </c>
      <c r="W11" s="5">
        <v>71.226654</v>
      </c>
      <c r="X11" s="5">
        <v>69.852795</v>
      </c>
      <c r="Y11" s="5">
        <v>56.885674</v>
      </c>
      <c r="Z11" s="5">
        <v>56.764995</v>
      </c>
      <c r="AA11" s="5">
        <v>56.646052</v>
      </c>
      <c r="AB11" s="5">
        <v>56.52772</v>
      </c>
      <c r="AC11" s="5">
        <v>56.409305</v>
      </c>
      <c r="AD11" s="5">
        <v>55.192316</v>
      </c>
      <c r="AE11" s="5">
        <v>55.084846</v>
      </c>
      <c r="AF11" s="5">
        <v>54.581118</v>
      </c>
      <c r="AG11" s="5">
        <v>54.475335</v>
      </c>
      <c r="AH11" s="5">
        <v>54.36918</v>
      </c>
      <c r="AI11" s="5">
        <v>54.250305</v>
      </c>
      <c r="AJ11" s="5">
        <v>53.560172</v>
      </c>
      <c r="AK11" s="5">
        <v>53.147575</v>
      </c>
      <c r="AL11" s="5">
        <v>53.040117</v>
      </c>
      <c r="AM11" s="5">
        <v>52.934374</v>
      </c>
      <c r="AN11" s="5">
        <v>52.82614</v>
      </c>
      <c r="AO11" s="5">
        <v>52.719596</v>
      </c>
      <c r="AP11" s="5">
        <v>52.613547</v>
      </c>
      <c r="AQ11" s="5">
        <v>52.508268</v>
      </c>
      <c r="AR11" s="5">
        <v>52.398008</v>
      </c>
      <c r="AS11" s="5">
        <v>52.292345</v>
      </c>
      <c r="AT11" s="5">
        <v>52.186597</v>
      </c>
      <c r="AU11" s="5">
        <v>52.007442</v>
      </c>
      <c r="AV11" s="5">
        <v>51.888985</v>
      </c>
      <c r="AW11" s="5">
        <v>51.453215</v>
      </c>
      <c r="AX11" s="5">
        <v>40.647386</v>
      </c>
      <c r="AY11" s="5">
        <v>40.646609</v>
      </c>
      <c r="AZ11" s="5">
        <v>40.646243</v>
      </c>
      <c r="BA11" s="5">
        <v>40.64605</v>
      </c>
      <c r="BB11" s="5">
        <v>40.645627</v>
      </c>
      <c r="BC11" s="5">
        <v>40.645542999999996</v>
      </c>
      <c r="BD11" s="5">
        <v>40.64512</v>
      </c>
      <c r="BE11" s="5">
        <v>40.644928</v>
      </c>
      <c r="BF11" s="5">
        <v>40.644686</v>
      </c>
      <c r="BG11" s="5">
        <v>40.6445</v>
      </c>
    </row>
    <row r="12" spans="1:59" ht="14.25">
      <c r="A12" s="5">
        <v>3750.779198</v>
      </c>
      <c r="B12" s="5">
        <v>1180.577538</v>
      </c>
      <c r="C12" s="5">
        <v>559.387751</v>
      </c>
      <c r="D12" s="5">
        <v>409.612614</v>
      </c>
      <c r="E12" s="5">
        <v>227.808342</v>
      </c>
      <c r="F12" s="5">
        <v>203.2987</v>
      </c>
      <c r="G12" s="5">
        <v>178.454708</v>
      </c>
      <c r="H12" s="5">
        <v>157.779281</v>
      </c>
      <c r="I12" s="8">
        <v>137.457447</v>
      </c>
      <c r="J12" s="5">
        <v>117.585043</v>
      </c>
      <c r="K12" s="5">
        <v>115.568175</v>
      </c>
      <c r="L12" s="5">
        <v>113.03603</v>
      </c>
      <c r="M12" s="5">
        <v>94.58754</v>
      </c>
      <c r="N12" s="5">
        <v>94.098834</v>
      </c>
      <c r="O12" s="5">
        <v>93.046663</v>
      </c>
      <c r="P12" s="5">
        <v>91.4413</v>
      </c>
      <c r="Q12" s="5">
        <v>75.13387</v>
      </c>
      <c r="R12" s="5">
        <v>74.514714</v>
      </c>
      <c r="S12" s="5">
        <v>73.494378</v>
      </c>
      <c r="T12" s="5">
        <v>73.20977</v>
      </c>
      <c r="U12" s="5">
        <v>72.941173</v>
      </c>
      <c r="V12" s="5">
        <v>71.757009</v>
      </c>
      <c r="W12" s="5">
        <v>71.505322</v>
      </c>
      <c r="X12" s="5">
        <v>70.137691</v>
      </c>
      <c r="Y12" s="5">
        <v>56.310949</v>
      </c>
      <c r="Z12" s="5">
        <v>56.190312</v>
      </c>
      <c r="AA12" s="5">
        <v>56.070874</v>
      </c>
      <c r="AB12" s="5">
        <v>55.944398</v>
      </c>
      <c r="AC12" s="5">
        <v>55.825071</v>
      </c>
      <c r="AD12" s="5">
        <v>54.607811</v>
      </c>
      <c r="AE12" s="5">
        <v>54.50153</v>
      </c>
      <c r="AF12" s="5">
        <v>54.001733</v>
      </c>
      <c r="AG12" s="5">
        <v>53.896496</v>
      </c>
      <c r="AH12" s="5">
        <v>53.784549</v>
      </c>
      <c r="AI12" s="5">
        <v>53.66545</v>
      </c>
      <c r="AJ12" s="5">
        <v>53.55818</v>
      </c>
      <c r="AK12" s="5">
        <v>53.427803</v>
      </c>
      <c r="AL12" s="5">
        <v>53.322053</v>
      </c>
      <c r="AM12" s="5">
        <v>53.211056</v>
      </c>
      <c r="AN12" s="5">
        <v>53.104777</v>
      </c>
      <c r="AO12" s="5">
        <v>52.999386</v>
      </c>
      <c r="AP12" s="5">
        <v>52.894157</v>
      </c>
      <c r="AQ12" s="5">
        <v>52.788463</v>
      </c>
      <c r="AR12" s="5">
        <v>52.678689</v>
      </c>
      <c r="AS12" s="5">
        <v>52.573255</v>
      </c>
      <c r="AT12" s="5">
        <v>52.463165</v>
      </c>
      <c r="AU12" s="5">
        <v>52.277587</v>
      </c>
      <c r="AV12" s="5">
        <v>52.164959</v>
      </c>
      <c r="AW12" s="5">
        <v>51.721004</v>
      </c>
      <c r="AX12" s="5">
        <v>40.915748</v>
      </c>
      <c r="AY12" s="5">
        <v>40.915522</v>
      </c>
      <c r="AZ12" s="5">
        <v>40.915304</v>
      </c>
      <c r="BA12" s="5">
        <v>40.915084</v>
      </c>
      <c r="BB12" s="5">
        <v>40.914867</v>
      </c>
      <c r="BC12" s="5">
        <v>40.914677</v>
      </c>
      <c r="BD12" s="5">
        <v>40.91446</v>
      </c>
      <c r="BE12" s="5">
        <v>40.914234</v>
      </c>
      <c r="BF12" s="5">
        <v>40.914019</v>
      </c>
      <c r="BG12" s="5">
        <v>40.913777</v>
      </c>
    </row>
    <row r="13" spans="1:59" ht="14.25">
      <c r="A13" s="5">
        <v>3752.242246</v>
      </c>
      <c r="B13" s="5">
        <v>1181.379078</v>
      </c>
      <c r="C13" s="5">
        <v>560.0077</v>
      </c>
      <c r="D13" s="5">
        <v>410.278538</v>
      </c>
      <c r="E13" s="5">
        <v>230.269899</v>
      </c>
      <c r="F13" s="5">
        <v>203.968625</v>
      </c>
      <c r="G13" s="5">
        <v>179.289047</v>
      </c>
      <c r="H13" s="5">
        <v>158.472049</v>
      </c>
      <c r="I13" s="8">
        <v>140.247002</v>
      </c>
      <c r="J13" s="5">
        <v>120.218332</v>
      </c>
      <c r="K13" s="5">
        <v>118.331088</v>
      </c>
      <c r="L13" s="5">
        <v>113.700714</v>
      </c>
      <c r="M13" s="5">
        <v>97.298372</v>
      </c>
      <c r="N13" s="5">
        <v>96.868553</v>
      </c>
      <c r="O13" s="5">
        <v>95.889437</v>
      </c>
      <c r="P13" s="5">
        <v>92.124848</v>
      </c>
      <c r="Q13" s="5">
        <v>78.223176</v>
      </c>
      <c r="R13" s="5">
        <v>77.958222</v>
      </c>
      <c r="S13" s="5">
        <v>76.844628</v>
      </c>
      <c r="T13" s="5">
        <v>75.995702</v>
      </c>
      <c r="U13" s="5">
        <v>75.737527</v>
      </c>
      <c r="V13" s="5">
        <v>74.647362</v>
      </c>
      <c r="W13" s="5">
        <v>72.453451</v>
      </c>
      <c r="X13" s="5">
        <v>71.096359</v>
      </c>
      <c r="Y13" s="5">
        <v>59.131532</v>
      </c>
      <c r="Z13" s="5">
        <v>59.010068</v>
      </c>
      <c r="AA13" s="5">
        <v>58.88917</v>
      </c>
      <c r="AB13" s="5">
        <v>58.769479</v>
      </c>
      <c r="AC13" s="5">
        <v>58.588973</v>
      </c>
      <c r="AD13" s="5">
        <v>57.136475</v>
      </c>
      <c r="AE13" s="5">
        <v>57.029186</v>
      </c>
      <c r="AF13" s="5">
        <v>56.912302</v>
      </c>
      <c r="AG13" s="5">
        <v>56.802075</v>
      </c>
      <c r="AH13" s="5">
        <v>56.671251</v>
      </c>
      <c r="AI13" s="5">
        <v>56.532038</v>
      </c>
      <c r="AJ13" s="5">
        <v>56.42528</v>
      </c>
      <c r="AK13" s="5">
        <v>56.315791</v>
      </c>
      <c r="AL13" s="5">
        <v>56.208988</v>
      </c>
      <c r="AM13" s="5">
        <v>56.103301</v>
      </c>
      <c r="AN13" s="5">
        <v>55.997588</v>
      </c>
      <c r="AO13" s="5">
        <v>55.891401</v>
      </c>
      <c r="AP13" s="5">
        <v>55.785854</v>
      </c>
      <c r="AQ13" s="5">
        <v>55.680639</v>
      </c>
      <c r="AR13" s="5">
        <v>55.572539</v>
      </c>
      <c r="AS13" s="5">
        <v>55.466544</v>
      </c>
      <c r="AT13" s="5">
        <v>53.10142</v>
      </c>
      <c r="AU13" s="5">
        <v>52.931368</v>
      </c>
      <c r="AV13" s="5">
        <v>52.829208</v>
      </c>
      <c r="AW13" s="5">
        <v>52.567906</v>
      </c>
      <c r="AX13" s="5">
        <v>42.951036</v>
      </c>
      <c r="AY13" s="5">
        <v>42.950805</v>
      </c>
      <c r="AZ13" s="5">
        <v>42.950227</v>
      </c>
      <c r="BA13" s="5">
        <v>42.950003</v>
      </c>
      <c r="BB13" s="5">
        <v>42.949677</v>
      </c>
      <c r="BC13" s="5">
        <v>42.949568</v>
      </c>
      <c r="BD13" s="5">
        <v>42.949242</v>
      </c>
      <c r="BE13" s="5">
        <v>42.949024</v>
      </c>
      <c r="BF13" s="5">
        <v>42.948816</v>
      </c>
      <c r="BG13" s="5">
        <v>42.948586</v>
      </c>
    </row>
    <row r="14" spans="1:59" ht="12">
      <c r="A14" s="2">
        <f>SUM(A4:A13)/10</f>
        <v>3755.1361472000003</v>
      </c>
      <c r="B14" s="2">
        <f>SUM(B4:B13)/10</f>
        <v>1180.7790406</v>
      </c>
      <c r="C14" s="2">
        <f>SUM(C4:C13)/10</f>
        <v>559.7337742000001</v>
      </c>
      <c r="D14" s="2">
        <f>SUM(D4:D13)/10</f>
        <v>409.8697891</v>
      </c>
      <c r="E14" s="2">
        <f>SUM(E4:E13)/10</f>
        <v>227.80030580000002</v>
      </c>
      <c r="F14" s="2">
        <f>SUM(F4:F13)/10</f>
        <v>203.0630824</v>
      </c>
      <c r="G14" s="2">
        <f>SUM(G4:G13)/10</f>
        <v>178.1625899</v>
      </c>
      <c r="H14" s="2">
        <f>SUM(H4:H13)/10</f>
        <v>157.6383409</v>
      </c>
      <c r="I14" s="2">
        <f>SUM(I4:I13)/10</f>
        <v>139.57733779999998</v>
      </c>
      <c r="J14" s="2">
        <f>SUM(J4:J13)/10</f>
        <v>117.7728149</v>
      </c>
      <c r="K14" s="2">
        <f>SUM(K4:K13)/10</f>
        <v>115.59387949999999</v>
      </c>
      <c r="L14" s="2">
        <f>SUM(L4:L13)/10</f>
        <v>112.84087070000001</v>
      </c>
      <c r="M14" s="2">
        <f>SUM(M4:M13)/10</f>
        <v>94.7673765</v>
      </c>
      <c r="N14" s="2">
        <f>SUM(N4:N13)/10</f>
        <v>94.15562059999999</v>
      </c>
      <c r="O14" s="2">
        <f>SUM(O4:O13)/10</f>
        <v>93.12927110000001</v>
      </c>
      <c r="P14" s="2">
        <f>SUM(P4:P13)/10</f>
        <v>91.2001759</v>
      </c>
      <c r="Q14" s="2">
        <f>SUM(Q4:Q13)/10</f>
        <v>75.75489309999999</v>
      </c>
      <c r="R14" s="2">
        <f>SUM(R4:R13)/10</f>
        <v>74.87930200000001</v>
      </c>
      <c r="S14" s="2">
        <f>SUM(S4:S13)/10</f>
        <v>73.8370552</v>
      </c>
      <c r="T14" s="2">
        <f>SUM(T4:T13)/10</f>
        <v>73.4962483</v>
      </c>
      <c r="U14" s="2">
        <f>SUM(U4:U13)/10</f>
        <v>73.06484180000001</v>
      </c>
      <c r="V14" s="2">
        <f>SUM(V4:V13)/10</f>
        <v>71.86096</v>
      </c>
      <c r="W14" s="2">
        <f>SUM(W4:W13)/10</f>
        <v>71.41812580000001</v>
      </c>
      <c r="X14" s="2">
        <f>SUM(X4:X13)/10</f>
        <v>70.05543370000001</v>
      </c>
      <c r="Y14" s="2">
        <f>SUM(Y4:Y13)/10</f>
        <v>57.0137662</v>
      </c>
      <c r="Z14" s="2">
        <f>SUM(Z4:Z13)/10</f>
        <v>56.872876500000004</v>
      </c>
      <c r="AA14" s="2">
        <f>SUM(AA4:AA13)/10</f>
        <v>56.7530397</v>
      </c>
      <c r="AB14" s="2">
        <f>SUM(AB4:AB13)/10</f>
        <v>56.632694900000004</v>
      </c>
      <c r="AC14" s="2">
        <f>SUM(AC4:AC13)/10</f>
        <v>56.5054351</v>
      </c>
      <c r="AD14" s="2">
        <f>SUM(AD4:AD13)/10</f>
        <v>55.26234300000001</v>
      </c>
      <c r="AE14" s="2">
        <f>SUM(AE4:AE13)/10</f>
        <v>55.1465965</v>
      </c>
      <c r="AF14" s="2">
        <f>SUM(AF4:AF13)/10</f>
        <v>54.657072600000006</v>
      </c>
      <c r="AG14" s="2">
        <f>SUM(AG4:AG13)/10</f>
        <v>54.54339920000001</v>
      </c>
      <c r="AH14" s="2">
        <f>SUM(AH4:AH13)/10</f>
        <v>54.3893923</v>
      </c>
      <c r="AI14" s="2">
        <f>SUM(AI4:AI13)/10</f>
        <v>54.1492069</v>
      </c>
      <c r="AJ14" s="2">
        <f>SUM(AJ4:AJ13)/10</f>
        <v>53.9508911</v>
      </c>
      <c r="AK14" s="2">
        <f>SUM(AK4:AK13)/10</f>
        <v>53.7636259</v>
      </c>
      <c r="AL14" s="2">
        <f>SUM(AL4:AL13)/10</f>
        <v>53.65019729999999</v>
      </c>
      <c r="AM14" s="2">
        <f>SUM(AM4:AM13)/10</f>
        <v>53.542139899999995</v>
      </c>
      <c r="AN14" s="2">
        <f>SUM(AN4:AN13)/10</f>
        <v>53.4359711</v>
      </c>
      <c r="AO14" s="2">
        <f>SUM(AO4:AO13)/10</f>
        <v>53.3299292</v>
      </c>
      <c r="AP14" s="2">
        <f>SUM(AP4:AP13)/10</f>
        <v>53.0764922</v>
      </c>
      <c r="AQ14" s="2">
        <f>SUM(AQ4:AQ13)/10</f>
        <v>52.9720507</v>
      </c>
      <c r="AR14" s="2">
        <f>SUM(AR4:AR13)/10</f>
        <v>52.8093564</v>
      </c>
      <c r="AS14" s="2">
        <f>SUM(AS4:AS13)/10</f>
        <v>52.7050702</v>
      </c>
      <c r="AT14" s="2">
        <f>SUM(AT4:AT13)/10</f>
        <v>52.3738194</v>
      </c>
      <c r="AU14" s="2">
        <f>SUM(AU4:AU13)/10</f>
        <v>52.19598179999999</v>
      </c>
      <c r="AV14" s="2">
        <f>SUM(AV4:AV13)/10</f>
        <v>52.08562400000001</v>
      </c>
      <c r="AW14" s="2">
        <f>SUM(AW4:AW13)/10</f>
        <v>51.6692591</v>
      </c>
      <c r="AX14" s="2">
        <f>SUM(AX4:AX13)/10</f>
        <v>41.3198154</v>
      </c>
      <c r="AY14" s="2">
        <f>SUM(AY4:AY13)/10</f>
        <v>41.319514000000005</v>
      </c>
      <c r="AZ14" s="2">
        <f>SUM(AZ4:AZ13)/10</f>
        <v>41.3191212</v>
      </c>
      <c r="BA14" s="2">
        <f>SUM(BA4:BA13)/10</f>
        <v>41.318882699999996</v>
      </c>
      <c r="BB14" s="2">
        <f>SUM(BB4:BB13)/10</f>
        <v>41.318575800000005</v>
      </c>
      <c r="BC14" s="2">
        <f>SUM(BC4:BC13)/10</f>
        <v>41.318292299999996</v>
      </c>
      <c r="BD14" s="2">
        <f>SUM(BD4:BD13)/10</f>
        <v>41.3179348</v>
      </c>
      <c r="BE14" s="2">
        <f>SUM(BE4:BE13)/10</f>
        <v>41.317629100000005</v>
      </c>
      <c r="BF14" s="2">
        <f>SUM(BF4:BF13)/10</f>
        <v>41.317394900000004</v>
      </c>
      <c r="BG14" s="2">
        <f>SUM(BG4:BG13)/10</f>
        <v>41.31717199999999</v>
      </c>
    </row>
    <row r="15" spans="1:59" ht="12">
      <c r="A15" s="9">
        <f>CONFIDENCE(0.05,STDEV(A4:A13),10)</f>
        <v>11.799440015775321</v>
      </c>
      <c r="B15" s="2">
        <f>CONFIDENCE(0.05,STDEV(B4:B13),10)</f>
        <v>3.2674326297252674</v>
      </c>
      <c r="C15" s="2">
        <f>CONFIDENCE(0.05,STDEV(C4:C13),10)</f>
        <v>2.118096341233258</v>
      </c>
      <c r="D15" s="2">
        <f>CONFIDENCE(0.05,STDEV(D4:D13),10)</f>
        <v>1.5936012113419193</v>
      </c>
      <c r="E15" s="2">
        <f>CONFIDENCE(0.05,STDEV(E4:E13),10)</f>
        <v>0.8721231127015739</v>
      </c>
      <c r="F15" s="2">
        <f>CONFIDENCE(0.05,STDEV(F4:F13),10)</f>
        <v>0.950610436695377</v>
      </c>
      <c r="G15" s="2">
        <f>CONFIDENCE(0.05,STDEV(G4:G13),10)</f>
        <v>0.9247934606203423</v>
      </c>
      <c r="H15" s="2">
        <f>CONFIDENCE(0.05,STDEV(H4:H13),10)</f>
        <v>0.6429485805134459</v>
      </c>
      <c r="I15" s="2">
        <f>CONFIDENCE(0.05,STDEV(I4:I13),10)</f>
        <v>3.9777149653229893</v>
      </c>
      <c r="J15" s="2">
        <f>CONFIDENCE(0.05,STDEV(J4:J13),10)</f>
        <v>0.6484680398673229</v>
      </c>
      <c r="K15" s="2">
        <f>CONFIDENCE(0.05,STDEV(K4:K13),10)</f>
        <v>0.8400762935214694</v>
      </c>
      <c r="L15" s="2">
        <f>CONFIDENCE(0.05,STDEV(L4:L13),10)</f>
        <v>0.6200342407778591</v>
      </c>
      <c r="M15" s="2">
        <f>CONFIDENCE(0.05,STDEV(M4:M13),10)</f>
        <v>0.6760222033592307</v>
      </c>
      <c r="N15" s="2">
        <f>CONFIDENCE(0.05,STDEV(N4:N13),10)</f>
        <v>0.8261358454462298</v>
      </c>
      <c r="O15" s="2">
        <f>CONFIDENCE(0.05,STDEV(O4:O13),10)</f>
        <v>0.8285708731847371</v>
      </c>
      <c r="P15" s="2">
        <f>CONFIDENCE(0.05,STDEV(P4:P13),10)</f>
        <v>0.6031453742723353</v>
      </c>
      <c r="Q15" s="2">
        <f>CONFIDENCE(0.05,STDEV(Q4:Q13),10)</f>
        <v>0.6833741517535153</v>
      </c>
      <c r="R15" s="2">
        <f>CONFIDENCE(0.05,STDEV(R4:R13),10)</f>
        <v>0.9432922854968961</v>
      </c>
      <c r="S15" s="2">
        <f>CONFIDENCE(0.05,STDEV(S4:S13),10)</f>
        <v>0.7561793780615799</v>
      </c>
      <c r="T15" s="2">
        <f>CONFIDENCE(0.05,STDEV(T4:T13),10)</f>
        <v>0.6624030231940597</v>
      </c>
      <c r="U15" s="2">
        <f>CONFIDENCE(0.05,STDEV(U4:U13),10)</f>
        <v>0.763893693199937</v>
      </c>
      <c r="V15" s="2">
        <f>CONFIDENCE(0.05,STDEV(V4:V13),10)</f>
        <v>0.8196851686833615</v>
      </c>
      <c r="W15" s="2">
        <f>CONFIDENCE(0.05,STDEV(W4:W13),10)</f>
        <v>0.5935864066943355</v>
      </c>
      <c r="X15" s="2">
        <f>CONFIDENCE(0.05,STDEV(X4:X13),10)</f>
        <v>0.590166896788317</v>
      </c>
      <c r="Y15" s="2">
        <f>CONFIDENCE(0.05,STDEV(Y4:Y13),10)</f>
        <v>0.5914013411068039</v>
      </c>
      <c r="Z15" s="2">
        <f>CONFIDENCE(0.05,STDEV(Z4:Z13),10)</f>
        <v>0.5992501395040787</v>
      </c>
      <c r="AA15" s="2">
        <f>CONFIDENCE(0.05,STDEV(AA4:AA13),10)</f>
        <v>0.5990693567276579</v>
      </c>
      <c r="AB15" s="2">
        <f>CONFIDENCE(0.05,STDEV(AB4:AB13),10)</f>
        <v>0.5994183551322746</v>
      </c>
      <c r="AC15" s="2">
        <f>CONFIDENCE(0.05,STDEV(AC4:AC13),10)</f>
        <v>0.5901559414125492</v>
      </c>
      <c r="AD15" s="2">
        <f>CONFIDENCE(0.05,STDEV(AD4:AD13),10)</f>
        <v>0.5553998793779458</v>
      </c>
      <c r="AE15" s="2">
        <f>CONFIDENCE(0.05,STDEV(AE4:AE13),10)</f>
        <v>0.5583435225670147</v>
      </c>
      <c r="AF15" s="2">
        <f>CONFIDENCE(0.05,STDEV(AF4:AF13),10)</f>
        <v>0.6293043656737726</v>
      </c>
      <c r="AG15" s="2">
        <f>CONFIDENCE(0.05,STDEV(AG4:AG13),10)</f>
        <v>0.6295285526350525</v>
      </c>
      <c r="AH15" s="2">
        <f>CONFIDENCE(0.05,STDEV(AH4:AH13),10)</f>
        <v>0.6278891273446197</v>
      </c>
      <c r="AI15" s="2">
        <f>CONFIDENCE(0.05,STDEV(AI4:AI13),10)</f>
        <v>0.6381651109509529</v>
      </c>
      <c r="AJ15" s="2">
        <f>CONFIDENCE(0.05,STDEV(AJ4:AJ13),10)</f>
        <v>0.6550559917584966</v>
      </c>
      <c r="AK15" s="2">
        <f>CONFIDENCE(0.05,STDEV(AK4:AK13),10)</f>
        <v>0.6774862467908345</v>
      </c>
      <c r="AL15" s="2">
        <f>CONFIDENCE(0.05,STDEV(AL4:AL13),10)</f>
        <v>0.6799086843865522</v>
      </c>
      <c r="AM15" s="2">
        <f>CONFIDENCE(0.05,STDEV(AM4:AM13),10)</f>
        <v>0.6795582275803842</v>
      </c>
      <c r="AN15" s="2">
        <f>CONFIDENCE(0.05,STDEV(AN4:AN13),10)</f>
        <v>0.6796929673218685</v>
      </c>
      <c r="AO15" s="2">
        <f>CONFIDENCE(0.05,STDEV(AO4:AO13),10)</f>
        <v>0.6797739887823139</v>
      </c>
      <c r="AP15" s="2">
        <f>CONFIDENCE(0.05,STDEV(AP4:AP13),10)</f>
        <v>0.7952256540672014</v>
      </c>
      <c r="AQ15" s="2">
        <f>CONFIDENCE(0.05,STDEV(AQ4:AQ13),10)</f>
        <v>0.7938520074737584</v>
      </c>
      <c r="AR15" s="2">
        <f>CONFIDENCE(0.05,STDEV(AR4:AR13),10)</f>
        <v>0.7963330867915619</v>
      </c>
      <c r="AS15" s="2">
        <f>CONFIDENCE(0.05,STDEV(AS4:AS13),10)</f>
        <v>0.7949739162882651</v>
      </c>
      <c r="AT15" s="2">
        <f>CONFIDENCE(0.05,STDEV(AT4:AT13),10)</f>
        <v>0.5416858846573558</v>
      </c>
      <c r="AU15" s="2">
        <f>CONFIDENCE(0.05,STDEV(AU4:AU13),10)</f>
        <v>0.5387543704840894</v>
      </c>
      <c r="AV15" s="2">
        <f>CONFIDENCE(0.05,STDEV(AV4:AV13),10)</f>
        <v>0.5373699396520243</v>
      </c>
      <c r="AW15" s="2">
        <f>CONFIDENCE(0.05,STDEV(AW4:AW13),10)</f>
        <v>0.5451503460787339</v>
      </c>
      <c r="AX15" s="2">
        <f>CONFIDENCE(0.05,STDEV(AX4:AX13),10)</f>
        <v>0.6077276646939825</v>
      </c>
      <c r="AY15" s="2">
        <f>CONFIDENCE(0.05,STDEV(AY4:AY13),10)</f>
        <v>0.6077556897364993</v>
      </c>
      <c r="AZ15" s="2">
        <f>CONFIDENCE(0.05,STDEV(AZ4:AZ13),10)</f>
        <v>0.6077215823153154</v>
      </c>
      <c r="BA15" s="2">
        <f>CONFIDENCE(0.05,STDEV(BA4:BA13),10)</f>
        <v>0.6077069788078681</v>
      </c>
      <c r="BB15" s="2">
        <f>CONFIDENCE(0.05,STDEV(BB4:BB13),10)</f>
        <v>0.6077232474378333</v>
      </c>
      <c r="BC15" s="2">
        <f>CONFIDENCE(0.05,STDEV(BC4:BC13),10)</f>
        <v>0.6077629560982718</v>
      </c>
      <c r="BD15" s="2">
        <f>CONFIDENCE(0.05,STDEV(BD4:BD13),10)</f>
        <v>0.607751320185517</v>
      </c>
      <c r="BE15" s="2">
        <f>CONFIDENCE(0.05,STDEV(BE4:BE13),10)</f>
        <v>0.6077636215785034</v>
      </c>
      <c r="BF15" s="2">
        <f>CONFIDENCE(0.05,STDEV(BF4:BF13),10)</f>
        <v>0.6077666389536782</v>
      </c>
      <c r="BG15" s="2">
        <f>CONFIDENCE(0.05,STDEV(BG4:BG13),10)</f>
        <v>0.6077669165764761</v>
      </c>
    </row>
    <row r="17" ht="12">
      <c r="A17" t="s">
        <v>7</v>
      </c>
    </row>
    <row r="18" spans="1:62" ht="14.25">
      <c r="A18" s="5">
        <v>1898.369479</v>
      </c>
      <c r="B18" s="5">
        <v>597.979007</v>
      </c>
      <c r="C18" s="5">
        <v>302.038084</v>
      </c>
      <c r="D18" s="5">
        <v>215.168824</v>
      </c>
      <c r="E18" s="5">
        <v>131.820446</v>
      </c>
      <c r="F18" s="5">
        <v>126.209773</v>
      </c>
      <c r="G18" s="5">
        <v>107.618526</v>
      </c>
      <c r="H18" s="5">
        <v>93.896655</v>
      </c>
      <c r="I18" s="5">
        <v>92.703113</v>
      </c>
      <c r="J18" s="5">
        <v>76.32057</v>
      </c>
      <c r="K18" s="5">
        <v>74.302539</v>
      </c>
      <c r="L18" s="5">
        <v>73.007074</v>
      </c>
      <c r="M18" s="5">
        <v>71.685844</v>
      </c>
      <c r="N18" s="5">
        <v>70.317297</v>
      </c>
      <c r="O18" s="5">
        <v>61.467401</v>
      </c>
      <c r="P18" s="5">
        <v>61.287732</v>
      </c>
      <c r="Q18" s="5">
        <v>61.125858</v>
      </c>
      <c r="R18" s="5">
        <v>60.468742</v>
      </c>
      <c r="S18" s="5">
        <v>58.570106</v>
      </c>
      <c r="T18" s="5">
        <v>47.045148</v>
      </c>
      <c r="U18" s="5">
        <v>46.498278</v>
      </c>
      <c r="V18" s="5">
        <v>45.391563</v>
      </c>
      <c r="W18" s="5">
        <v>45.368578</v>
      </c>
      <c r="X18" s="5">
        <v>44.297551</v>
      </c>
      <c r="Y18" s="5">
        <v>44.284232</v>
      </c>
      <c r="Z18" s="5">
        <v>44.271524</v>
      </c>
      <c r="AA18" s="5">
        <v>44.259528</v>
      </c>
      <c r="AB18" s="5">
        <v>44.248362</v>
      </c>
      <c r="AC18" s="5">
        <v>43.125832</v>
      </c>
      <c r="AD18" s="5">
        <v>43.125604</v>
      </c>
      <c r="AE18" s="5">
        <v>43.12529</v>
      </c>
      <c r="AF18" s="5">
        <v>43.125066</v>
      </c>
      <c r="AG18" s="5">
        <v>43.124778</v>
      </c>
      <c r="AH18" s="5">
        <v>43.124579</v>
      </c>
      <c r="AI18" s="5">
        <v>43.12435</v>
      </c>
      <c r="AJ18" s="5">
        <v>43.124122</v>
      </c>
      <c r="AK18" s="5">
        <v>43.12349</v>
      </c>
      <c r="AL18" s="5">
        <v>43.123267</v>
      </c>
      <c r="AM18" s="5">
        <v>43.122569</v>
      </c>
      <c r="AN18" s="5">
        <v>43.122337</v>
      </c>
      <c r="AO18" s="5">
        <v>43.122023</v>
      </c>
      <c r="AP18" s="5">
        <v>43.121801</v>
      </c>
      <c r="AQ18" s="5">
        <v>43.119632</v>
      </c>
      <c r="AR18" s="5">
        <v>43.119398</v>
      </c>
      <c r="AS18" s="5">
        <v>43.118679</v>
      </c>
      <c r="AT18" s="5">
        <v>43.118446</v>
      </c>
      <c r="AU18" s="5">
        <v>43.118146</v>
      </c>
      <c r="AV18" s="5">
        <v>43.117922</v>
      </c>
      <c r="AW18" s="5">
        <v>43.117635</v>
      </c>
      <c r="AX18" s="5">
        <v>43.117411</v>
      </c>
      <c r="AY18" s="5">
        <v>43.117095</v>
      </c>
      <c r="AZ18" s="5">
        <v>43.116873</v>
      </c>
      <c r="BA18" s="5">
        <v>43.116168</v>
      </c>
      <c r="BB18" s="5">
        <v>43.115945</v>
      </c>
      <c r="BC18" s="5">
        <v>43.115774</v>
      </c>
      <c r="BD18" s="5">
        <v>43.115774</v>
      </c>
      <c r="BE18" s="5">
        <v>43.115774</v>
      </c>
      <c r="BF18" s="5">
        <v>43.115774</v>
      </c>
      <c r="BG18" s="5">
        <v>43.115774</v>
      </c>
      <c r="BJ18">
        <v>42.762835</v>
      </c>
    </row>
    <row r="19" spans="1:59" ht="14.25">
      <c r="A19" s="5">
        <v>1898.43209</v>
      </c>
      <c r="B19" s="5">
        <v>597.6712</v>
      </c>
      <c r="C19" s="5">
        <v>301.212883</v>
      </c>
      <c r="D19" s="5">
        <v>214.79864</v>
      </c>
      <c r="E19" s="5">
        <v>131.124383</v>
      </c>
      <c r="F19" s="5">
        <v>125.401477</v>
      </c>
      <c r="G19" s="5">
        <v>107.069693</v>
      </c>
      <c r="H19" s="5">
        <v>93.578892</v>
      </c>
      <c r="I19" s="5">
        <v>91.888481</v>
      </c>
      <c r="J19" s="5">
        <v>75.971363</v>
      </c>
      <c r="K19" s="5">
        <v>74.086396</v>
      </c>
      <c r="L19" s="5">
        <v>71.563732</v>
      </c>
      <c r="M19" s="5">
        <v>71.276935</v>
      </c>
      <c r="N19" s="5">
        <v>69.942411</v>
      </c>
      <c r="O19" s="5">
        <v>60.760328</v>
      </c>
      <c r="P19" s="5">
        <v>60.584711</v>
      </c>
      <c r="Q19" s="5">
        <v>60.395261</v>
      </c>
      <c r="R19" s="5">
        <v>60.169095</v>
      </c>
      <c r="S19" s="5">
        <v>59.576981</v>
      </c>
      <c r="T19" s="5">
        <v>45.490409</v>
      </c>
      <c r="U19" s="5">
        <v>44.922719</v>
      </c>
      <c r="V19" s="5">
        <v>43.811169</v>
      </c>
      <c r="W19" s="5">
        <v>43.782149</v>
      </c>
      <c r="X19" s="5">
        <v>42.708573</v>
      </c>
      <c r="Y19" s="5">
        <v>42.693099</v>
      </c>
      <c r="Z19" s="5">
        <v>42.678459</v>
      </c>
      <c r="AA19" s="5">
        <v>42.664505</v>
      </c>
      <c r="AB19" s="5">
        <v>42.651709</v>
      </c>
      <c r="AC19" s="5">
        <v>41.542591</v>
      </c>
      <c r="AD19" s="5">
        <v>41.541769</v>
      </c>
      <c r="AE19" s="5">
        <v>41.540943</v>
      </c>
      <c r="AF19" s="5">
        <v>41.54027</v>
      </c>
      <c r="AG19" s="5">
        <v>41.53986</v>
      </c>
      <c r="AH19" s="5">
        <v>41.539456</v>
      </c>
      <c r="AI19" s="5">
        <v>41.539051</v>
      </c>
      <c r="AJ19" s="5">
        <v>41.538649</v>
      </c>
      <c r="AK19" s="5">
        <v>41.538228</v>
      </c>
      <c r="AL19" s="5">
        <v>41.53781</v>
      </c>
      <c r="AM19" s="5">
        <v>41.537409</v>
      </c>
      <c r="AN19" s="5">
        <v>41.537006</v>
      </c>
      <c r="AO19" s="5">
        <v>41.536583</v>
      </c>
      <c r="AP19" s="5">
        <v>41.536263</v>
      </c>
      <c r="AQ19" s="5">
        <v>41.536044</v>
      </c>
      <c r="AR19" s="5">
        <v>41.535817</v>
      </c>
      <c r="AS19" s="5">
        <v>41.535598</v>
      </c>
      <c r="AT19" s="5">
        <v>41.535361</v>
      </c>
      <c r="AU19" s="5">
        <v>41.535127</v>
      </c>
      <c r="AV19" s="5">
        <v>41.534908</v>
      </c>
      <c r="AW19" s="5">
        <v>41.534669</v>
      </c>
      <c r="AX19" s="5">
        <v>41.53443</v>
      </c>
      <c r="AY19" s="5">
        <v>41.534203</v>
      </c>
      <c r="AZ19" s="5">
        <v>41.533882</v>
      </c>
      <c r="BA19" s="5">
        <v>41.533661</v>
      </c>
      <c r="BB19" s="5">
        <v>41.533373</v>
      </c>
      <c r="BC19" s="5">
        <v>41.533195</v>
      </c>
      <c r="BD19" s="5">
        <v>41.53292</v>
      </c>
      <c r="BE19" s="5">
        <v>41.532644</v>
      </c>
      <c r="BF19" s="5">
        <v>41.532464</v>
      </c>
      <c r="BG19" s="5">
        <v>41.532248</v>
      </c>
    </row>
    <row r="20" spans="1:59" ht="14.25">
      <c r="A20" s="5">
        <v>1894.949591</v>
      </c>
      <c r="B20" s="5">
        <v>597.092531</v>
      </c>
      <c r="C20" s="5">
        <v>301.013791</v>
      </c>
      <c r="D20" s="5">
        <v>214.754991</v>
      </c>
      <c r="E20" s="5">
        <v>130.522758</v>
      </c>
      <c r="F20" s="5">
        <v>125.005677</v>
      </c>
      <c r="G20" s="5">
        <v>106.728017</v>
      </c>
      <c r="H20" s="5">
        <v>93.54815</v>
      </c>
      <c r="I20" s="5">
        <v>92.299252</v>
      </c>
      <c r="J20" s="5">
        <v>75.315521</v>
      </c>
      <c r="K20" s="5">
        <v>72.658363</v>
      </c>
      <c r="L20" s="5">
        <v>71.267485</v>
      </c>
      <c r="M20" s="5">
        <v>71.005206</v>
      </c>
      <c r="N20" s="5">
        <v>69.75201</v>
      </c>
      <c r="O20" s="5">
        <v>60.733418</v>
      </c>
      <c r="P20" s="5">
        <v>60.580154</v>
      </c>
      <c r="Q20" s="5">
        <v>60.353247</v>
      </c>
      <c r="R20" s="5">
        <v>59.821011</v>
      </c>
      <c r="S20" s="5">
        <v>59.332435</v>
      </c>
      <c r="T20" s="5">
        <v>45.370981</v>
      </c>
      <c r="U20" s="5">
        <v>44.81725</v>
      </c>
      <c r="V20" s="5">
        <v>43.706055</v>
      </c>
      <c r="W20" s="5">
        <v>43.675895</v>
      </c>
      <c r="X20" s="5">
        <v>42.604645</v>
      </c>
      <c r="Y20" s="5">
        <v>42.589021</v>
      </c>
      <c r="Z20" s="5">
        <v>42.575153</v>
      </c>
      <c r="AA20" s="5">
        <v>42.560985</v>
      </c>
      <c r="AB20" s="5">
        <v>42.548114</v>
      </c>
      <c r="AC20" s="5">
        <v>41.438325</v>
      </c>
      <c r="AD20" s="5">
        <v>41.43752</v>
      </c>
      <c r="AE20" s="5">
        <v>41.436929</v>
      </c>
      <c r="AF20" s="5">
        <v>41.436493</v>
      </c>
      <c r="AG20" s="5">
        <v>41.436046</v>
      </c>
      <c r="AH20" s="5">
        <v>41.435635</v>
      </c>
      <c r="AI20" s="5">
        <v>41.435234</v>
      </c>
      <c r="AJ20" s="5">
        <v>41.434831</v>
      </c>
      <c r="AK20" s="5">
        <v>41.434424</v>
      </c>
      <c r="AL20" s="5">
        <v>41.434024</v>
      </c>
      <c r="AM20" s="5">
        <v>41.433564</v>
      </c>
      <c r="AN20" s="5">
        <v>41.433291</v>
      </c>
      <c r="AO20" s="5">
        <v>41.433038</v>
      </c>
      <c r="AP20" s="5">
        <v>41.432818</v>
      </c>
      <c r="AQ20" s="5">
        <v>41.432596</v>
      </c>
      <c r="AR20" s="5">
        <v>41.432367</v>
      </c>
      <c r="AS20" s="5">
        <v>41.432145</v>
      </c>
      <c r="AT20" s="5">
        <v>41.431901</v>
      </c>
      <c r="AU20" s="5">
        <v>41.431651</v>
      </c>
      <c r="AV20" s="5">
        <v>41.431482</v>
      </c>
      <c r="AW20" s="5">
        <v>41.431261</v>
      </c>
      <c r="AX20" s="5">
        <v>41.431028</v>
      </c>
      <c r="AY20" s="5">
        <v>41.430806</v>
      </c>
      <c r="AZ20" s="5">
        <v>41.430466</v>
      </c>
      <c r="BA20" s="5">
        <v>41.430245</v>
      </c>
      <c r="BB20" s="5">
        <v>41.430029</v>
      </c>
      <c r="BC20" s="5">
        <v>41.429793</v>
      </c>
      <c r="BD20" s="5">
        <v>41.429565</v>
      </c>
      <c r="BE20" s="5">
        <v>41.429237</v>
      </c>
      <c r="BF20" s="5">
        <v>41.428997</v>
      </c>
      <c r="BG20" s="5">
        <v>41.428776</v>
      </c>
    </row>
    <row r="21" spans="1:59" ht="14.25">
      <c r="A21" s="5">
        <v>1895.62727</v>
      </c>
      <c r="B21" s="5">
        <v>597.295239</v>
      </c>
      <c r="C21" s="5">
        <v>301.171267</v>
      </c>
      <c r="D21" s="5">
        <v>214.815303</v>
      </c>
      <c r="E21" s="5">
        <v>130.969164</v>
      </c>
      <c r="F21" s="5">
        <v>125.304121</v>
      </c>
      <c r="G21" s="5">
        <v>106.844062</v>
      </c>
      <c r="H21" s="5">
        <v>93.546517</v>
      </c>
      <c r="I21" s="5">
        <v>92.58401</v>
      </c>
      <c r="J21" s="5">
        <v>75.78647</v>
      </c>
      <c r="K21" s="5">
        <v>72.72557</v>
      </c>
      <c r="L21" s="5">
        <v>71.379697</v>
      </c>
      <c r="M21" s="5">
        <v>71.132448</v>
      </c>
      <c r="N21" s="5">
        <v>69.852793</v>
      </c>
      <c r="O21" s="5">
        <v>60.739494</v>
      </c>
      <c r="P21" s="5">
        <v>60.554936</v>
      </c>
      <c r="Q21" s="5">
        <v>60.35862</v>
      </c>
      <c r="R21" s="5">
        <v>60.076196</v>
      </c>
      <c r="S21" s="5">
        <v>59.124375</v>
      </c>
      <c r="T21" s="5">
        <v>45.397343</v>
      </c>
      <c r="U21" s="5">
        <v>44.830642</v>
      </c>
      <c r="V21" s="5">
        <v>43.720669</v>
      </c>
      <c r="W21" s="5">
        <v>43.690984</v>
      </c>
      <c r="X21" s="5">
        <v>42.617361</v>
      </c>
      <c r="Y21" s="5">
        <v>42.601796</v>
      </c>
      <c r="Z21" s="5">
        <v>42.587606</v>
      </c>
      <c r="AA21" s="5">
        <v>42.5741</v>
      </c>
      <c r="AB21" s="5">
        <v>42.561532</v>
      </c>
      <c r="AC21" s="5">
        <v>41.452257</v>
      </c>
      <c r="AD21" s="5">
        <v>41.451442</v>
      </c>
      <c r="AE21" s="5">
        <v>41.450624</v>
      </c>
      <c r="AF21" s="5">
        <v>41.44981</v>
      </c>
      <c r="AG21" s="5">
        <v>41.449376</v>
      </c>
      <c r="AH21" s="5">
        <v>41.448967</v>
      </c>
      <c r="AI21" s="5">
        <v>41.448559</v>
      </c>
      <c r="AJ21" s="5">
        <v>41.448147</v>
      </c>
      <c r="AK21" s="5">
        <v>41.447737</v>
      </c>
      <c r="AL21" s="5">
        <v>41.447336</v>
      </c>
      <c r="AM21" s="5">
        <v>41.446931</v>
      </c>
      <c r="AN21" s="5">
        <v>41.446567</v>
      </c>
      <c r="AO21" s="5">
        <v>41.446318</v>
      </c>
      <c r="AP21" s="5">
        <v>41.446103</v>
      </c>
      <c r="AQ21" s="5">
        <v>41.44588</v>
      </c>
      <c r="AR21" s="5">
        <v>41.445652</v>
      </c>
      <c r="AS21" s="5">
        <v>41.445417</v>
      </c>
      <c r="AT21" s="5">
        <v>41.445223</v>
      </c>
      <c r="AU21" s="5">
        <v>41.443799</v>
      </c>
      <c r="AV21" s="5">
        <v>41.443566</v>
      </c>
      <c r="AW21" s="5">
        <v>41.443344</v>
      </c>
      <c r="AX21" s="5">
        <v>41.443103</v>
      </c>
      <c r="AY21" s="5">
        <v>41.442871</v>
      </c>
      <c r="AZ21" s="5">
        <v>41.442537</v>
      </c>
      <c r="BA21" s="5">
        <v>41.442316</v>
      </c>
      <c r="BB21" s="5">
        <v>41.442083</v>
      </c>
      <c r="BC21" s="5">
        <v>41.441861</v>
      </c>
      <c r="BD21" s="5">
        <v>41.441503</v>
      </c>
      <c r="BE21" s="5">
        <v>41.441411</v>
      </c>
      <c r="BF21" s="5">
        <v>41.441192</v>
      </c>
      <c r="BG21" s="5">
        <v>41.440964</v>
      </c>
    </row>
    <row r="22" spans="1:59" ht="14.25">
      <c r="A22" s="5">
        <v>1901.001722</v>
      </c>
      <c r="B22" s="5">
        <v>598.791312</v>
      </c>
      <c r="C22" s="5">
        <v>301.641769</v>
      </c>
      <c r="D22" s="5">
        <v>215.312876</v>
      </c>
      <c r="E22" s="5">
        <v>131.448748</v>
      </c>
      <c r="F22" s="5">
        <v>125.792382</v>
      </c>
      <c r="G22" s="5">
        <v>107.229132</v>
      </c>
      <c r="H22" s="5">
        <v>93.832855</v>
      </c>
      <c r="I22" s="5">
        <v>92.928726</v>
      </c>
      <c r="J22" s="5">
        <v>76.105937</v>
      </c>
      <c r="K22" s="5">
        <v>73.428155</v>
      </c>
      <c r="L22" s="5">
        <v>71.635202</v>
      </c>
      <c r="M22" s="5">
        <v>71.35816</v>
      </c>
      <c r="N22" s="5">
        <v>70.078609</v>
      </c>
      <c r="O22" s="5">
        <v>60.885756</v>
      </c>
      <c r="P22" s="5">
        <v>60.718755</v>
      </c>
      <c r="Q22" s="5">
        <v>60.515871</v>
      </c>
      <c r="R22" s="5">
        <v>60.299177</v>
      </c>
      <c r="S22" s="5">
        <v>59.712595</v>
      </c>
      <c r="T22" s="5">
        <v>45.543008</v>
      </c>
      <c r="U22" s="5">
        <v>44.947328</v>
      </c>
      <c r="V22" s="5">
        <v>43.839211</v>
      </c>
      <c r="W22" s="5">
        <v>43.809914</v>
      </c>
      <c r="X22" s="5">
        <v>42.736973</v>
      </c>
      <c r="Y22" s="5">
        <v>42.720773</v>
      </c>
      <c r="Z22" s="5">
        <v>42.706836</v>
      </c>
      <c r="AA22" s="5">
        <v>42.69476</v>
      </c>
      <c r="AB22" s="5">
        <v>42.68288</v>
      </c>
      <c r="AC22" s="5">
        <v>41.574548</v>
      </c>
      <c r="AD22" s="5">
        <v>41.574137</v>
      </c>
      <c r="AE22" s="5">
        <v>41.573721</v>
      </c>
      <c r="AF22" s="5">
        <v>41.573342</v>
      </c>
      <c r="AG22" s="5">
        <v>41.572934</v>
      </c>
      <c r="AH22" s="5">
        <v>41.572522</v>
      </c>
      <c r="AI22" s="5">
        <v>41.5721</v>
      </c>
      <c r="AJ22" s="5">
        <v>41.571728</v>
      </c>
      <c r="AK22" s="5">
        <v>41.571311</v>
      </c>
      <c r="AL22" s="5">
        <v>41.570904</v>
      </c>
      <c r="AM22" s="5">
        <v>41.57049</v>
      </c>
      <c r="AN22" s="5">
        <v>41.570082</v>
      </c>
      <c r="AO22" s="5">
        <v>41.569843</v>
      </c>
      <c r="AP22" s="5">
        <v>41.569668</v>
      </c>
      <c r="AQ22" s="5">
        <v>41.569427</v>
      </c>
      <c r="AR22" s="5">
        <v>41.56919</v>
      </c>
      <c r="AS22" s="5">
        <v>41.568763</v>
      </c>
      <c r="AT22" s="5">
        <v>41.568522</v>
      </c>
      <c r="AU22" s="5">
        <v>41.56829</v>
      </c>
      <c r="AV22" s="5">
        <v>41.568072</v>
      </c>
      <c r="AW22" s="5">
        <v>41.567827</v>
      </c>
      <c r="AX22" s="5">
        <v>41.567588</v>
      </c>
      <c r="AY22" s="5">
        <v>41.567011</v>
      </c>
      <c r="AZ22" s="5">
        <v>41.566769</v>
      </c>
      <c r="BA22" s="5">
        <v>41.566146</v>
      </c>
      <c r="BB22" s="5">
        <v>41.565961</v>
      </c>
      <c r="BC22" s="5">
        <v>41.565735</v>
      </c>
      <c r="BD22" s="5">
        <v>41.565511</v>
      </c>
      <c r="BE22" s="5">
        <v>41.565279</v>
      </c>
      <c r="BF22" s="5">
        <v>41.565055</v>
      </c>
      <c r="BG22" s="5">
        <v>41.564773</v>
      </c>
    </row>
    <row r="23" spans="1:59" ht="14.25">
      <c r="A23" s="5">
        <v>1900.5719</v>
      </c>
      <c r="B23" s="5">
        <v>598.513656</v>
      </c>
      <c r="C23" s="5">
        <v>301.593149</v>
      </c>
      <c r="D23" s="5">
        <v>215.45921</v>
      </c>
      <c r="E23" s="5">
        <v>131.401364</v>
      </c>
      <c r="F23" s="5">
        <v>125.819344</v>
      </c>
      <c r="G23" s="5">
        <v>107.19191</v>
      </c>
      <c r="H23" s="5">
        <v>93.834322</v>
      </c>
      <c r="I23" s="5">
        <v>93.834322</v>
      </c>
      <c r="J23" s="5">
        <v>76.07251</v>
      </c>
      <c r="K23" s="5">
        <v>73.001606</v>
      </c>
      <c r="L23" s="5">
        <v>71.639273</v>
      </c>
      <c r="M23" s="5">
        <v>71.342733</v>
      </c>
      <c r="N23" s="5">
        <v>70.012413</v>
      </c>
      <c r="O23" s="5">
        <v>60.871079</v>
      </c>
      <c r="P23" s="5">
        <v>60.70731</v>
      </c>
      <c r="Q23" s="5">
        <v>60.505094</v>
      </c>
      <c r="R23" s="5">
        <v>60.323362</v>
      </c>
      <c r="S23" s="5">
        <v>59.460114</v>
      </c>
      <c r="T23" s="5">
        <v>45.540838</v>
      </c>
      <c r="U23" s="5">
        <v>44.946153</v>
      </c>
      <c r="V23" s="5">
        <v>43.836682</v>
      </c>
      <c r="W23" s="5">
        <v>43.806259</v>
      </c>
      <c r="X23" s="5">
        <v>42.73397</v>
      </c>
      <c r="Y23" s="5">
        <v>42.719149</v>
      </c>
      <c r="Z23" s="5">
        <v>42.703631</v>
      </c>
      <c r="AA23" s="5">
        <v>42.689632</v>
      </c>
      <c r="AB23" s="5">
        <v>42.676911</v>
      </c>
      <c r="AC23" s="5">
        <v>41.568011</v>
      </c>
      <c r="AD23" s="5">
        <v>41.56717</v>
      </c>
      <c r="AE23" s="5">
        <v>41.566451</v>
      </c>
      <c r="AF23" s="5">
        <v>41.56602</v>
      </c>
      <c r="AG23" s="5">
        <v>41.565613</v>
      </c>
      <c r="AH23" s="5">
        <v>41.56519</v>
      </c>
      <c r="AI23" s="5">
        <v>41.564814</v>
      </c>
      <c r="AJ23" s="5">
        <v>41.564463</v>
      </c>
      <c r="AK23" s="5">
        <v>41.56423</v>
      </c>
      <c r="AL23" s="5">
        <v>41.563986</v>
      </c>
      <c r="AM23" s="5">
        <v>41.56376</v>
      </c>
      <c r="AN23" s="5">
        <v>41.563535</v>
      </c>
      <c r="AO23" s="5">
        <v>41.56329</v>
      </c>
      <c r="AP23" s="5">
        <v>41.563065</v>
      </c>
      <c r="AQ23" s="5">
        <v>41.562839</v>
      </c>
      <c r="AR23" s="5">
        <v>41.562649</v>
      </c>
      <c r="AS23" s="5">
        <v>41.562418</v>
      </c>
      <c r="AT23" s="5">
        <v>41.562178</v>
      </c>
      <c r="AU23" s="5">
        <v>41.561951</v>
      </c>
      <c r="AV23" s="5">
        <v>41.561726</v>
      </c>
      <c r="AW23" s="5">
        <v>41.561491</v>
      </c>
      <c r="AX23" s="5">
        <v>41.561248</v>
      </c>
      <c r="AY23" s="5">
        <v>41.561015</v>
      </c>
      <c r="AZ23" s="5">
        <v>41.56079</v>
      </c>
      <c r="BA23" s="5">
        <v>41.560215</v>
      </c>
      <c r="BB23" s="5">
        <v>41.560339</v>
      </c>
      <c r="BC23" s="5">
        <v>41.559764</v>
      </c>
      <c r="BD23" s="5">
        <v>41.559541</v>
      </c>
      <c r="BE23" s="5">
        <v>41.559186</v>
      </c>
      <c r="BF23" s="5">
        <v>41.558963</v>
      </c>
      <c r="BG23" s="5">
        <v>41.558676</v>
      </c>
    </row>
    <row r="24" spans="1:59" ht="14.25">
      <c r="A24" s="5">
        <v>1895.929884</v>
      </c>
      <c r="B24" s="5">
        <v>597.231301</v>
      </c>
      <c r="C24" s="5">
        <v>301.050595</v>
      </c>
      <c r="D24" s="5">
        <v>214.770798</v>
      </c>
      <c r="E24" s="5">
        <v>130.884978</v>
      </c>
      <c r="F24" s="5">
        <v>125.33661</v>
      </c>
      <c r="G24" s="5">
        <v>106.784127</v>
      </c>
      <c r="H24" s="5">
        <v>93.532548</v>
      </c>
      <c r="I24" s="5">
        <v>92.621214</v>
      </c>
      <c r="J24" s="5">
        <v>75.805725</v>
      </c>
      <c r="K24" s="5">
        <v>73.129047</v>
      </c>
      <c r="L24" s="5">
        <v>71.349555</v>
      </c>
      <c r="M24" s="5">
        <v>71.087149</v>
      </c>
      <c r="N24" s="5">
        <v>69.766511</v>
      </c>
      <c r="O24" s="5">
        <v>60.738501</v>
      </c>
      <c r="P24" s="5">
        <v>60.577905</v>
      </c>
      <c r="Q24" s="5">
        <v>60.353728</v>
      </c>
      <c r="R24" s="5">
        <v>60.144481999999996</v>
      </c>
      <c r="S24" s="5">
        <v>59.62342</v>
      </c>
      <c r="T24" s="5">
        <v>45.413705</v>
      </c>
      <c r="U24" s="5">
        <v>44.847799</v>
      </c>
      <c r="V24" s="5">
        <v>43.739398</v>
      </c>
      <c r="W24" s="5">
        <v>43.709043</v>
      </c>
      <c r="X24" s="5">
        <v>42.635723</v>
      </c>
      <c r="Y24" s="5">
        <v>42.621081</v>
      </c>
      <c r="Z24" s="5">
        <v>42.607863</v>
      </c>
      <c r="AA24" s="5">
        <v>42.595059</v>
      </c>
      <c r="AB24" s="5">
        <v>42.582276</v>
      </c>
      <c r="AC24" s="5">
        <v>41.472901</v>
      </c>
      <c r="AD24" s="5">
        <v>41.472067</v>
      </c>
      <c r="AE24" s="5">
        <v>41.471233</v>
      </c>
      <c r="AF24" s="5">
        <v>41.470568</v>
      </c>
      <c r="AG24" s="5">
        <v>41.469618</v>
      </c>
      <c r="AH24" s="5">
        <v>41.469203</v>
      </c>
      <c r="AI24" s="5">
        <v>41.468839</v>
      </c>
      <c r="AJ24" s="5">
        <v>41.468472</v>
      </c>
      <c r="AK24" s="5">
        <v>41.468062</v>
      </c>
      <c r="AL24" s="5">
        <v>41.467706</v>
      </c>
      <c r="AM24" s="5">
        <v>41.46728</v>
      </c>
      <c r="AN24" s="5">
        <v>41.466869</v>
      </c>
      <c r="AO24" s="5">
        <v>41.46653</v>
      </c>
      <c r="AP24" s="5">
        <v>41.4663</v>
      </c>
      <c r="AQ24" s="5">
        <v>41.466062</v>
      </c>
      <c r="AR24" s="5">
        <v>41.465823</v>
      </c>
      <c r="AS24" s="5">
        <v>41.465594</v>
      </c>
      <c r="AT24" s="5">
        <v>41.465338</v>
      </c>
      <c r="AU24" s="5">
        <v>41.465106</v>
      </c>
      <c r="AV24" s="5">
        <v>41.464878</v>
      </c>
      <c r="AW24" s="5">
        <v>41.464649</v>
      </c>
      <c r="AX24" s="5">
        <v>41.464391</v>
      </c>
      <c r="AY24" s="5">
        <v>41.464155</v>
      </c>
      <c r="AZ24" s="5">
        <v>41.463809</v>
      </c>
      <c r="BA24" s="5">
        <v>41.46359</v>
      </c>
      <c r="BB24" s="5">
        <v>41.463467</v>
      </c>
      <c r="BC24" s="5">
        <v>41.463121</v>
      </c>
      <c r="BD24" s="5">
        <v>41.462927</v>
      </c>
      <c r="BE24" s="5">
        <v>41.462574</v>
      </c>
      <c r="BF24" s="5">
        <v>41.462346</v>
      </c>
      <c r="BG24" s="5">
        <v>41.462119</v>
      </c>
    </row>
    <row r="25" spans="1:59" ht="14.25">
      <c r="A25" s="5">
        <v>1899.492023</v>
      </c>
      <c r="B25" s="5">
        <v>598.204501</v>
      </c>
      <c r="C25" s="5">
        <v>301.569371</v>
      </c>
      <c r="D25" s="5">
        <v>215.132841</v>
      </c>
      <c r="E25" s="5">
        <v>130.848352</v>
      </c>
      <c r="F25" s="5">
        <v>125.143365</v>
      </c>
      <c r="G25" s="5">
        <v>107.023688</v>
      </c>
      <c r="H25" s="5">
        <v>93.682287</v>
      </c>
      <c r="I25" s="5">
        <v>91.570932</v>
      </c>
      <c r="J25" s="5">
        <v>75.48876</v>
      </c>
      <c r="K25" s="5">
        <v>72.84034</v>
      </c>
      <c r="L25" s="5">
        <v>71.449937</v>
      </c>
      <c r="M25" s="5">
        <v>71.200013</v>
      </c>
      <c r="N25" s="5">
        <v>69.923256</v>
      </c>
      <c r="O25" s="5">
        <v>60.807614</v>
      </c>
      <c r="P25" s="5">
        <v>60.613756</v>
      </c>
      <c r="Q25" s="5">
        <v>60.039267</v>
      </c>
      <c r="R25" s="5">
        <v>59.808518</v>
      </c>
      <c r="S25" s="5">
        <v>59.241524</v>
      </c>
      <c r="T25" s="5">
        <v>45.467828</v>
      </c>
      <c r="U25" s="5">
        <v>44.898228</v>
      </c>
      <c r="V25" s="5">
        <v>43.790864</v>
      </c>
      <c r="W25" s="5">
        <v>43.760249</v>
      </c>
      <c r="X25" s="5">
        <v>42.687367</v>
      </c>
      <c r="Y25" s="5">
        <v>42.672287</v>
      </c>
      <c r="Z25" s="5">
        <v>42.658387</v>
      </c>
      <c r="AA25" s="5">
        <v>42.645212</v>
      </c>
      <c r="AB25" s="5">
        <v>42.632727</v>
      </c>
      <c r="AC25" s="5">
        <v>41.523895</v>
      </c>
      <c r="AD25" s="5">
        <v>41.523488</v>
      </c>
      <c r="AE25" s="5">
        <v>41.523064</v>
      </c>
      <c r="AF25" s="5">
        <v>41.522645</v>
      </c>
      <c r="AG25" s="5">
        <v>41.522214</v>
      </c>
      <c r="AH25" s="5">
        <v>41.521858</v>
      </c>
      <c r="AI25" s="5">
        <v>41.521432</v>
      </c>
      <c r="AJ25" s="5">
        <v>41.521018</v>
      </c>
      <c r="AK25" s="5">
        <v>41.520615</v>
      </c>
      <c r="AL25" s="5">
        <v>41.520194</v>
      </c>
      <c r="AM25" s="5">
        <v>41.519782</v>
      </c>
      <c r="AN25" s="5">
        <v>41.519375</v>
      </c>
      <c r="AO25" s="5">
        <v>41.518964</v>
      </c>
      <c r="AP25" s="5">
        <v>41.518509</v>
      </c>
      <c r="AQ25" s="5">
        <v>41.518139</v>
      </c>
      <c r="AR25" s="5">
        <v>41.517762</v>
      </c>
      <c r="AS25" s="5">
        <v>41.517523</v>
      </c>
      <c r="AT25" s="5">
        <v>41.517335</v>
      </c>
      <c r="AU25" s="5">
        <v>41.51703</v>
      </c>
      <c r="AV25" s="5">
        <v>41.516797</v>
      </c>
      <c r="AW25" s="5">
        <v>41.516567</v>
      </c>
      <c r="AX25" s="5">
        <v>41.516332</v>
      </c>
      <c r="AY25" s="5">
        <v>41.516054</v>
      </c>
      <c r="AZ25" s="5">
        <v>41.515709</v>
      </c>
      <c r="BA25" s="5">
        <v>41.515473</v>
      </c>
      <c r="BB25" s="5">
        <v>41.515243</v>
      </c>
      <c r="BC25" s="5">
        <v>41.515014</v>
      </c>
      <c r="BD25" s="5">
        <v>41.514779</v>
      </c>
      <c r="BE25" s="5">
        <v>41.514156</v>
      </c>
      <c r="BF25" s="5">
        <v>41.513933</v>
      </c>
      <c r="BG25" s="5">
        <v>41.513699</v>
      </c>
    </row>
    <row r="26" spans="1:59" ht="14.25">
      <c r="A26" s="5">
        <v>1895.848325</v>
      </c>
      <c r="B26" s="5">
        <v>597.344112</v>
      </c>
      <c r="C26" s="5">
        <v>301.077778</v>
      </c>
      <c r="D26" s="5">
        <v>214.779423</v>
      </c>
      <c r="E26" s="5">
        <v>130.943782</v>
      </c>
      <c r="F26" s="5">
        <v>125.375274</v>
      </c>
      <c r="G26" s="5">
        <v>106.752151</v>
      </c>
      <c r="H26" s="5">
        <v>93.549311</v>
      </c>
      <c r="I26" s="5">
        <v>91.884708</v>
      </c>
      <c r="J26" s="5">
        <v>75.779347</v>
      </c>
      <c r="K26" s="5">
        <v>73.128588</v>
      </c>
      <c r="L26" s="5">
        <v>71.373381</v>
      </c>
      <c r="M26" s="5">
        <v>71.072541</v>
      </c>
      <c r="N26" s="5">
        <v>69.759544</v>
      </c>
      <c r="O26" s="5">
        <v>60.76088</v>
      </c>
      <c r="P26" s="5">
        <v>60.595647</v>
      </c>
      <c r="Q26" s="5">
        <v>60.39784</v>
      </c>
      <c r="R26" s="5">
        <v>60.197712</v>
      </c>
      <c r="S26" s="5">
        <v>59.636699</v>
      </c>
      <c r="T26" s="5">
        <v>45.408706</v>
      </c>
      <c r="U26" s="5">
        <v>44.846607</v>
      </c>
      <c r="V26" s="5">
        <v>43.736982</v>
      </c>
      <c r="W26" s="5">
        <v>43.706572</v>
      </c>
      <c r="X26" s="5">
        <v>42.634403</v>
      </c>
      <c r="Y26" s="5">
        <v>42.619239</v>
      </c>
      <c r="Z26" s="5">
        <v>42.605235</v>
      </c>
      <c r="AA26" s="5">
        <v>42.591741999999996</v>
      </c>
      <c r="AB26" s="5">
        <v>42.579437</v>
      </c>
      <c r="AC26" s="5">
        <v>41.470654</v>
      </c>
      <c r="AD26" s="5">
        <v>41.469797</v>
      </c>
      <c r="AE26" s="5">
        <v>41.469188</v>
      </c>
      <c r="AF26" s="5">
        <v>41.468755</v>
      </c>
      <c r="AG26" s="5">
        <v>41.468344</v>
      </c>
      <c r="AH26" s="5">
        <v>41.467925</v>
      </c>
      <c r="AI26" s="5">
        <v>41.467508</v>
      </c>
      <c r="AJ26" s="5">
        <v>41.467143</v>
      </c>
      <c r="AK26" s="5">
        <v>41.466755</v>
      </c>
      <c r="AL26" s="5">
        <v>41.466535</v>
      </c>
      <c r="AM26" s="5">
        <v>41.466306</v>
      </c>
      <c r="AN26" s="5">
        <v>41.466077</v>
      </c>
      <c r="AO26" s="5">
        <v>41.465822</v>
      </c>
      <c r="AP26" s="5">
        <v>41.465601</v>
      </c>
      <c r="AQ26" s="5">
        <v>41.465428</v>
      </c>
      <c r="AR26" s="5">
        <v>41.465193</v>
      </c>
      <c r="AS26" s="5">
        <v>41.464951</v>
      </c>
      <c r="AT26" s="5">
        <v>41.464715</v>
      </c>
      <c r="AU26" s="5">
        <v>41.464482</v>
      </c>
      <c r="AV26" s="5">
        <v>41.464239</v>
      </c>
      <c r="AW26" s="5">
        <v>41.463991</v>
      </c>
      <c r="AX26" s="5">
        <v>41.463739</v>
      </c>
      <c r="AY26" s="5">
        <v>41.463509</v>
      </c>
      <c r="AZ26" s="5">
        <v>41.46328</v>
      </c>
      <c r="BA26" s="5">
        <v>41.463042</v>
      </c>
      <c r="BB26" s="5">
        <v>41.462814</v>
      </c>
      <c r="BC26" s="5">
        <v>41.462513</v>
      </c>
      <c r="BD26" s="5">
        <v>41.462276</v>
      </c>
      <c r="BE26" s="5">
        <v>41.462055</v>
      </c>
      <c r="BF26" s="5">
        <v>41.461827</v>
      </c>
      <c r="BG26" s="5">
        <v>41.461242</v>
      </c>
    </row>
    <row r="27" spans="1:59" ht="14.25">
      <c r="A27" s="5">
        <v>1899.922883</v>
      </c>
      <c r="B27" s="5">
        <v>598.753193</v>
      </c>
      <c r="C27" s="5">
        <v>301.562268</v>
      </c>
      <c r="D27" s="5">
        <v>215.49917</v>
      </c>
      <c r="E27" s="5">
        <v>131.401736</v>
      </c>
      <c r="F27" s="5">
        <v>125.535077</v>
      </c>
      <c r="G27" s="5">
        <v>106.995045</v>
      </c>
      <c r="H27" s="5">
        <v>93.694905</v>
      </c>
      <c r="I27" s="5">
        <v>92.760944</v>
      </c>
      <c r="J27" s="5">
        <v>75.967904</v>
      </c>
      <c r="K27" s="5">
        <v>72.905021</v>
      </c>
      <c r="L27" s="5">
        <v>71.570723</v>
      </c>
      <c r="M27" s="5">
        <v>71.278479</v>
      </c>
      <c r="N27" s="5">
        <v>69.91486</v>
      </c>
      <c r="O27" s="5">
        <v>60.821685</v>
      </c>
      <c r="P27" s="5">
        <v>60.646937</v>
      </c>
      <c r="Q27" s="5">
        <v>60.437796</v>
      </c>
      <c r="R27" s="5">
        <v>59.836917</v>
      </c>
      <c r="S27" s="5">
        <v>59.238755</v>
      </c>
      <c r="T27" s="5">
        <v>45.449699</v>
      </c>
      <c r="U27" s="5">
        <v>44.883577</v>
      </c>
      <c r="V27" s="5">
        <v>43.775689</v>
      </c>
      <c r="W27" s="5">
        <v>43.746104</v>
      </c>
      <c r="X27" s="5">
        <v>42.67568</v>
      </c>
      <c r="Y27" s="5">
        <v>42.658937</v>
      </c>
      <c r="Z27" s="5">
        <v>42.644204</v>
      </c>
      <c r="AA27" s="5">
        <v>42.630503</v>
      </c>
      <c r="AB27" s="5">
        <v>42.617664</v>
      </c>
      <c r="AC27" s="5">
        <v>41.508655</v>
      </c>
      <c r="AD27" s="5">
        <v>41.507801</v>
      </c>
      <c r="AE27" s="5">
        <v>41.507039</v>
      </c>
      <c r="AF27" s="5">
        <v>41.506627</v>
      </c>
      <c r="AG27" s="5">
        <v>41.505639</v>
      </c>
      <c r="AH27" s="5">
        <v>41.505193</v>
      </c>
      <c r="AI27" s="5">
        <v>41.504775</v>
      </c>
      <c r="AJ27" s="5">
        <v>41.504417</v>
      </c>
      <c r="AK27" s="5">
        <v>41.504012</v>
      </c>
      <c r="AL27" s="5">
        <v>41.503598</v>
      </c>
      <c r="AM27" s="5">
        <v>41.503174</v>
      </c>
      <c r="AN27" s="5">
        <v>41.502763</v>
      </c>
      <c r="AO27" s="5">
        <v>41.502555</v>
      </c>
      <c r="AP27" s="5">
        <v>41.502314</v>
      </c>
      <c r="AQ27" s="5">
        <v>41.502062</v>
      </c>
      <c r="AR27" s="5">
        <v>41.501823</v>
      </c>
      <c r="AS27" s="5">
        <v>41.501593</v>
      </c>
      <c r="AT27" s="5">
        <v>41.501354</v>
      </c>
      <c r="AU27" s="5">
        <v>41.501095</v>
      </c>
      <c r="AV27" s="5">
        <v>41.500852</v>
      </c>
      <c r="AW27" s="5">
        <v>41.500618</v>
      </c>
      <c r="AX27" s="5">
        <v>41.500383</v>
      </c>
      <c r="AY27" s="5">
        <v>41.500134</v>
      </c>
      <c r="AZ27" s="5">
        <v>41.499551</v>
      </c>
      <c r="BA27" s="5">
        <v>41.499256</v>
      </c>
      <c r="BB27" s="5">
        <v>41.498905</v>
      </c>
      <c r="BC27" s="5">
        <v>41.497991</v>
      </c>
      <c r="BD27" s="5">
        <v>41.497678</v>
      </c>
      <c r="BE27" s="5">
        <v>41.497449</v>
      </c>
      <c r="BF27" s="5">
        <v>41.497221</v>
      </c>
      <c r="BG27" s="5">
        <v>41.496976</v>
      </c>
    </row>
    <row r="28" spans="1:59" ht="14.25">
      <c r="A28" s="5">
        <f>SUM(A18:A27)/10</f>
        <v>1898.0145166999998</v>
      </c>
      <c r="B28" s="5">
        <f>SUM(B18:B27)/10</f>
        <v>597.8876051999999</v>
      </c>
      <c r="C28" s="5">
        <f>SUM(C18:C27)/10</f>
        <v>301.39309549999996</v>
      </c>
      <c r="D28" s="5">
        <f>SUM(D18:D27)/10</f>
        <v>215.0492076</v>
      </c>
      <c r="E28" s="5">
        <f>SUM(E18:E27)/10</f>
        <v>131.13657110000003</v>
      </c>
      <c r="F28" s="5">
        <f>SUM(F18:F27)/10</f>
        <v>125.49231</v>
      </c>
      <c r="G28" s="5">
        <f>SUM(G18:G27)/10</f>
        <v>107.0236351</v>
      </c>
      <c r="H28" s="5">
        <f>SUM(H18:H27)/10</f>
        <v>93.6696442</v>
      </c>
      <c r="I28" s="5">
        <f>SUM(I18:I27)/10</f>
        <v>92.5075702</v>
      </c>
      <c r="J28" s="5">
        <f>SUM(J18:J27)/10</f>
        <v>75.8614107</v>
      </c>
      <c r="K28" s="5">
        <f>SUM(K18:K27)/10</f>
        <v>73.2205625</v>
      </c>
      <c r="L28" s="5">
        <f>SUM(L18:L27)/10</f>
        <v>71.6236059</v>
      </c>
      <c r="M28" s="5">
        <f>SUM(M18:M27)/10</f>
        <v>71.24395080000001</v>
      </c>
      <c r="N28" s="5">
        <f>SUM(N18:N27)/10</f>
        <v>69.93197039999998</v>
      </c>
      <c r="O28" s="5">
        <f>SUM(O18:O27)/10</f>
        <v>60.85861559999999</v>
      </c>
      <c r="P28" s="5">
        <f>SUM(P18:P27)/10</f>
        <v>60.6867843</v>
      </c>
      <c r="Q28" s="5">
        <f>SUM(Q18:Q27)/10</f>
        <v>60.4482582</v>
      </c>
      <c r="R28" s="5">
        <f>SUM(R18:R27)/10</f>
        <v>60.1145212</v>
      </c>
      <c r="S28" s="5">
        <f>SUM(S18:S27)/10</f>
        <v>59.351700400000006</v>
      </c>
      <c r="T28" s="5">
        <f>SUM(T18:T27)/10</f>
        <v>45.6127665</v>
      </c>
      <c r="U28" s="5">
        <f>SUM(U18:U27)/10</f>
        <v>45.0438581</v>
      </c>
      <c r="V28" s="5">
        <f>SUM(V18:V27)/10</f>
        <v>43.934828200000005</v>
      </c>
      <c r="W28" s="5">
        <f>SUM(W18:W27)/10</f>
        <v>43.9055747</v>
      </c>
      <c r="X28" s="5">
        <f>SUM(X18:X27)/10</f>
        <v>42.8332246</v>
      </c>
      <c r="Y28" s="5">
        <f>SUM(Y18:Y27)/10</f>
        <v>42.8179614</v>
      </c>
      <c r="Z28" s="5">
        <f>SUM(Z18:Z27)/10</f>
        <v>42.8038898</v>
      </c>
      <c r="AA28" s="5">
        <f>SUM(AA18:AA27)/10</f>
        <v>42.7906026</v>
      </c>
      <c r="AB28" s="5">
        <f>SUM(AB18:AB27)/10</f>
        <v>42.77816119999999</v>
      </c>
      <c r="AC28" s="5">
        <f>SUM(AC18:AC27)/10</f>
        <v>41.667766900000004</v>
      </c>
      <c r="AD28" s="5">
        <f>SUM(AD18:AD27)/10</f>
        <v>41.66707949999999</v>
      </c>
      <c r="AE28" s="5">
        <f>SUM(AE18:AE27)/10</f>
        <v>41.666448200000005</v>
      </c>
      <c r="AF28" s="5">
        <f>SUM(AF18:AF27)/10</f>
        <v>41.665959599999994</v>
      </c>
      <c r="AG28" s="5">
        <f>SUM(AG18:AG27)/10</f>
        <v>41.665442199999994</v>
      </c>
      <c r="AH28" s="5">
        <f>SUM(AH18:AH27)/10</f>
        <v>41.6650528</v>
      </c>
      <c r="AI28" s="5">
        <f>SUM(AI18:AI27)/10</f>
        <v>41.6646662</v>
      </c>
      <c r="AJ28" s="5">
        <f>SUM(AJ18:AJ27)/10</f>
        <v>41.664299</v>
      </c>
      <c r="AK28" s="5">
        <f>SUM(AK18:AK27)/10</f>
        <v>41.6638864</v>
      </c>
      <c r="AL28" s="5">
        <f>SUM(AL18:AL27)/10</f>
        <v>41.663536</v>
      </c>
      <c r="AM28" s="5">
        <f>SUM(AM18:AM27)/10</f>
        <v>41.663126500000004</v>
      </c>
      <c r="AN28" s="5">
        <f>SUM(AN18:AN27)/10</f>
        <v>41.6627902</v>
      </c>
      <c r="AO28" s="5">
        <f>SUM(AO18:AO27)/10</f>
        <v>41.6624966</v>
      </c>
      <c r="AP28" s="5">
        <f>SUM(AP18:AP27)/10</f>
        <v>41.662244199999996</v>
      </c>
      <c r="AQ28" s="5">
        <f>SUM(AQ18:AQ27)/10</f>
        <v>41.6618109</v>
      </c>
      <c r="AR28" s="5">
        <f>SUM(AR18:AR27)/10</f>
        <v>41.661567399999996</v>
      </c>
      <c r="AS28" s="5">
        <f>SUM(AS18:AS27)/10</f>
        <v>41.6612681</v>
      </c>
      <c r="AT28" s="5">
        <f>SUM(AT18:AT27)/10</f>
        <v>41.6610373</v>
      </c>
      <c r="AU28" s="5">
        <f>SUM(AU18:AU27)/10</f>
        <v>41.6606677</v>
      </c>
      <c r="AV28" s="5">
        <f>SUM(AV18:AV27)/10</f>
        <v>41.66044420000001</v>
      </c>
      <c r="AW28" s="5">
        <f>SUM(AW18:AW27)/10</f>
        <v>41.6602052</v>
      </c>
      <c r="AX28" s="5">
        <f>SUM(AX18:AX27)/10</f>
        <v>41.659965299999996</v>
      </c>
      <c r="AY28" s="5">
        <f>SUM(AY18:AY27)/10</f>
        <v>41.6596853</v>
      </c>
      <c r="AZ28" s="5">
        <f>SUM(AZ18:AZ27)/10</f>
        <v>41.6593666</v>
      </c>
      <c r="BA28" s="5">
        <f>SUM(BA18:BA27)/10</f>
        <v>41.6590112</v>
      </c>
      <c r="BB28" s="5">
        <f>SUM(BB18:BB27)/10</f>
        <v>41.65881589999999</v>
      </c>
      <c r="BC28" s="5">
        <f>SUM(BC18:BC27)/10</f>
        <v>41.6584761</v>
      </c>
      <c r="BD28" s="5">
        <f>SUM(BD18:BD27)/10</f>
        <v>41.6582474</v>
      </c>
      <c r="BE28" s="5">
        <f>SUM(BE18:BE27)/10</f>
        <v>41.657976500000004</v>
      </c>
      <c r="BF28" s="5">
        <f>SUM(BF18:BF27)/10</f>
        <v>41.657777200000005</v>
      </c>
      <c r="BG28" s="5">
        <f>SUM(BG18:BG27)/10</f>
        <v>41.657524699999996</v>
      </c>
    </row>
    <row r="29" spans="1:59" ht="12">
      <c r="A29" s="2">
        <f>CONFIDENCE(0.05,STDEV(A18:A27),10)</f>
        <v>1.396941766380987</v>
      </c>
      <c r="B29" s="2">
        <f>CONFIDENCE(0.05,STDEV(B18:B27),10)</f>
        <v>0.4039321002223541</v>
      </c>
      <c r="C29" s="2">
        <f>CONFIDENCE(0.05,STDEV(C18:C27),10)</f>
        <v>0.20863880953707428</v>
      </c>
      <c r="D29" s="2">
        <f>CONFIDENCE(0.05,STDEV(D18:D27),10)</f>
        <v>0.18659688759380286</v>
      </c>
      <c r="E29" s="2">
        <f>CONFIDENCE(0.05,STDEV(E18:E27),10)</f>
        <v>0.23501814212754976</v>
      </c>
      <c r="F29" s="2">
        <f>CONFIDENCE(0.05,STDEV(F18:F27),10)</f>
        <v>0.22191360405520943</v>
      </c>
      <c r="G29" s="2">
        <f>CONFIDENCE(0.05,STDEV(G18:G27),10)</f>
        <v>0.17012512893431617</v>
      </c>
      <c r="H29" s="2">
        <f>CONFIDENCE(0.05,STDEV(H18:H27),10)</f>
        <v>0.08704656644253891</v>
      </c>
      <c r="I29" s="2">
        <f>CONFIDENCE(0.05,STDEV(I18:I27),10)</f>
        <v>0.4001160917053428</v>
      </c>
      <c r="J29" s="2">
        <f>CONFIDENCE(0.05,STDEV(J18:J27),10)</f>
        <v>0.18373658363628037</v>
      </c>
      <c r="K29" s="2">
        <f>CONFIDENCE(0.05,STDEV(K18:K27),10)</f>
        <v>0.3477629630696658</v>
      </c>
      <c r="L29" s="2">
        <f>CONFIDENCE(0.05,STDEV(L18:L27),10)</f>
        <v>0.31161005221230487</v>
      </c>
      <c r="M29" s="2">
        <f>CONFIDENCE(0.05,STDEV(M18:M27),10)</f>
        <v>0.12146893847567714</v>
      </c>
      <c r="N29" s="2">
        <f>CONFIDENCE(0.05,STDEV(N18:N27),10)</f>
        <v>0.10788522701091238</v>
      </c>
      <c r="O29" s="2">
        <f>CONFIDENCE(0.05,STDEV(O18:O27),10)</f>
        <v>0.1368830959200974</v>
      </c>
      <c r="P29" s="2">
        <f>CONFIDENCE(0.05,STDEV(P18:P27),10)</f>
        <v>0.13529213216510777</v>
      </c>
      <c r="Q29" s="2">
        <f>CONFIDENCE(0.05,STDEV(Q18:Q27),10)</f>
        <v>0.16856137697429915</v>
      </c>
      <c r="R29" s="2">
        <f>CONFIDENCE(0.05,STDEV(R18:R27),10)</f>
        <v>0.14198288181961932</v>
      </c>
      <c r="S29" s="2">
        <f>CONFIDENCE(0.05,STDEV(S18:S27),10)</f>
        <v>0.21024757519787737</v>
      </c>
      <c r="T29" s="2">
        <f>CONFIDENCE(0.05,STDEV(T18:T27),10)</f>
        <v>0.31403355625235696</v>
      </c>
      <c r="U29" s="2">
        <f>CONFIDENCE(0.05,STDEV(U18:U27),10)</f>
        <v>0.3180496749533393</v>
      </c>
      <c r="V29" s="2">
        <f>CONFIDENCE(0.05,STDEV(V18:V27),10)</f>
        <v>0.3185724760118147</v>
      </c>
      <c r="W29" s="2">
        <f>CONFIDENCE(0.05,STDEV(W18:W27),10)</f>
        <v>0.3199411544962919</v>
      </c>
      <c r="X29" s="2">
        <f>CONFIDENCE(0.05,STDEV(X18:X27),10)</f>
        <v>0.32021963928535263</v>
      </c>
      <c r="Y29" s="2">
        <f>CONFIDENCE(0.05,STDEV(Y18:Y27),10)</f>
        <v>0.32063723743070416</v>
      </c>
      <c r="Z29" s="2">
        <f>CONFIDENCE(0.05,STDEV(Z18:Z27),10)</f>
        <v>0.32091409376073454</v>
      </c>
      <c r="AA29" s="2">
        <f>CONFIDENCE(0.05,STDEV(AA18:AA27),10)</f>
        <v>0.32120389225841445</v>
      </c>
      <c r="AB29" s="2">
        <f>CONFIDENCE(0.05,STDEV(AB18:AB27),10)</f>
        <v>0.3214867640299507</v>
      </c>
      <c r="AC29" s="2">
        <f>CONFIDENCE(0.05,STDEV(AC18:AC27),10)</f>
        <v>0.3188712679976991</v>
      </c>
      <c r="AD29" s="2">
        <f>CONFIDENCE(0.05,STDEV(AD18:AD27),10)</f>
        <v>0.3189755441552253</v>
      </c>
      <c r="AE29" s="2">
        <f>CONFIDENCE(0.05,STDEV(AE18:AE27),10)</f>
        <v>0.3190468974839031</v>
      </c>
      <c r="AF29" s="2">
        <f>CONFIDENCE(0.05,STDEV(AF18:AF27),10)</f>
        <v>0.31910746854986455</v>
      </c>
      <c r="AG29" s="2">
        <f>CONFIDENCE(0.05,STDEV(AG18:AG27),10)</f>
        <v>0.31915993446967234</v>
      </c>
      <c r="AH29" s="2">
        <f>CONFIDENCE(0.05,STDEV(AH18:AH27),10)</f>
        <v>0.3192013169714003</v>
      </c>
      <c r="AI29" s="2">
        <f>CONFIDENCE(0.05,STDEV(AI18:AI27),10)</f>
        <v>0.31923537583504286</v>
      </c>
      <c r="AJ29" s="2">
        <f>CONFIDENCE(0.05,STDEV(AJ18:AJ27),10)</f>
        <v>0.3192659996862913</v>
      </c>
      <c r="AK29" s="2">
        <f>CONFIDENCE(0.05,STDEV(AK18:AK27),10)</f>
        <v>0.3192196713012841</v>
      </c>
      <c r="AL29" s="2">
        <f>CONFIDENCE(0.05,STDEV(AL18:AL27),10)</f>
        <v>0.3192473627453433</v>
      </c>
      <c r="AM29" s="2">
        <f>CONFIDENCE(0.05,STDEV(AM18:AM27),10)</f>
        <v>0.31918598820348026</v>
      </c>
      <c r="AN29" s="2">
        <f>CONFIDENCE(0.05,STDEV(AN18:AN27),10)</f>
        <v>0.3192078208021201</v>
      </c>
      <c r="AO29" s="2">
        <f>CONFIDENCE(0.05,STDEV(AO18:AO27),10)</f>
        <v>0.3192027557094853</v>
      </c>
      <c r="AP29" s="2">
        <f>CONFIDENCE(0.05,STDEV(AP18:AP27),10)</f>
        <v>0.3192086648800565</v>
      </c>
      <c r="AQ29" s="2">
        <f>CONFIDENCE(0.05,STDEV(AQ18:AQ27),10)</f>
        <v>0.31883156634056314</v>
      </c>
      <c r="AR29" s="2">
        <f>CONFIDENCE(0.05,STDEV(AR18:AR27),10)</f>
        <v>0.3188335918483609</v>
      </c>
      <c r="AS29" s="2">
        <f>CONFIDENCE(0.05,STDEV(AS18:AS27),10)</f>
        <v>0.3187407851291701</v>
      </c>
      <c r="AT29" s="2">
        <f>CONFIDENCE(0.05,STDEV(AT18:AT27),10)</f>
        <v>0.31874019832698575</v>
      </c>
      <c r="AU29" s="2">
        <f>CONFIDENCE(0.05,STDEV(AU18:AU27),10)</f>
        <v>0.3187639864501422</v>
      </c>
      <c r="AV29" s="2">
        <f>CONFIDENCE(0.05,STDEV(AV18:AV27),10)</f>
        <v>0.31876359934623133</v>
      </c>
      <c r="AW29" s="2">
        <f>CONFIDENCE(0.05,STDEV(AW18:AW27),10)</f>
        <v>0.3187529022170361</v>
      </c>
      <c r="AX29" s="2">
        <f>CONFIDENCE(0.05,STDEV(AX18:AX27),10)</f>
        <v>0.31875643332523085</v>
      </c>
      <c r="AY29" s="2">
        <f>CONFIDENCE(0.05,STDEV(AY18:AY27),10)</f>
        <v>0.31874523726050913</v>
      </c>
      <c r="AZ29" s="2">
        <f>CONFIDENCE(0.05,STDEV(AZ18:AZ27),10)</f>
        <v>0.3187675723603884</v>
      </c>
      <c r="BA29" s="2">
        <f>CONFIDENCE(0.05,STDEV(BA18:BA27),10)</f>
        <v>0.31868505056700946</v>
      </c>
      <c r="BB29" s="2">
        <f>CONFIDENCE(0.05,STDEV(BB18:BB27),10)</f>
        <v>0.3186815502883629</v>
      </c>
      <c r="BC29" s="2">
        <f>CONFIDENCE(0.05,STDEV(BC18:BC27),10)</f>
        <v>0.31871620392414285</v>
      </c>
      <c r="BD29" s="2">
        <f>CONFIDENCE(0.05,STDEV(BD18:BD27),10)</f>
        <v>0.318766454512219</v>
      </c>
      <c r="BE29" s="2">
        <f>CONFIDENCE(0.05,STDEV(BE18:BE27),10)</f>
        <v>0.3188233073809243</v>
      </c>
      <c r="BF29" s="2">
        <f>CONFIDENCE(0.05,STDEV(BF18:BF27),10)</f>
        <v>0.3188668941114225</v>
      </c>
      <c r="BG29" s="2">
        <f>CONFIDENCE(0.05,STDEV(BG18:BG27),10)</f>
        <v>0.31892225250430095</v>
      </c>
    </row>
    <row r="31" ht="12">
      <c r="A31" t="s">
        <v>6</v>
      </c>
    </row>
    <row r="32" spans="1:62" ht="14.25">
      <c r="A32" s="5">
        <v>1315.854013</v>
      </c>
      <c r="B32" s="5">
        <v>420.301509</v>
      </c>
      <c r="C32" s="5">
        <v>219.341898</v>
      </c>
      <c r="D32" s="5">
        <v>163.936624</v>
      </c>
      <c r="E32" s="5">
        <v>109.329248</v>
      </c>
      <c r="F32" s="5">
        <v>106.352244</v>
      </c>
      <c r="G32" s="5">
        <v>90.802186</v>
      </c>
      <c r="H32" s="5">
        <v>75.776891</v>
      </c>
      <c r="I32" s="5">
        <v>75.210272</v>
      </c>
      <c r="J32" s="5">
        <v>62.345186</v>
      </c>
      <c r="K32" s="5">
        <v>60.636991</v>
      </c>
      <c r="L32" s="5">
        <v>59.489292</v>
      </c>
      <c r="M32" s="5">
        <v>59.400904</v>
      </c>
      <c r="N32" s="5">
        <v>59.323869</v>
      </c>
      <c r="O32" s="5">
        <v>58.290043</v>
      </c>
      <c r="P32" s="5">
        <v>58.253562</v>
      </c>
      <c r="Q32" s="5">
        <v>58.211023</v>
      </c>
      <c r="R32" s="5">
        <v>58.166593</v>
      </c>
      <c r="S32" s="5">
        <v>58.099902</v>
      </c>
      <c r="T32" s="5">
        <v>58.038755</v>
      </c>
      <c r="U32" s="5">
        <v>57.427159</v>
      </c>
      <c r="V32" s="5">
        <v>56.325175</v>
      </c>
      <c r="W32" s="5">
        <v>56.295431</v>
      </c>
      <c r="X32" s="5">
        <v>55.234597</v>
      </c>
      <c r="Y32" s="5">
        <v>55.220613</v>
      </c>
      <c r="Z32" s="5">
        <v>55.207423</v>
      </c>
      <c r="AA32" s="5">
        <v>55.194408</v>
      </c>
      <c r="AB32" s="5">
        <v>55.181761</v>
      </c>
      <c r="AC32" s="5">
        <v>54.077185</v>
      </c>
      <c r="AD32" s="5">
        <v>54.076609</v>
      </c>
      <c r="AE32" s="5">
        <v>54.076156</v>
      </c>
      <c r="AF32" s="5">
        <v>54.075783</v>
      </c>
      <c r="AG32" s="5">
        <v>54.075359</v>
      </c>
      <c r="AH32" s="5">
        <v>54.074957</v>
      </c>
      <c r="AI32" s="5">
        <v>54.074539</v>
      </c>
      <c r="AJ32" s="5">
        <v>54.074134</v>
      </c>
      <c r="AK32" s="5">
        <v>54.07372</v>
      </c>
      <c r="AL32" s="5">
        <v>54.073305</v>
      </c>
      <c r="AM32" s="5">
        <v>54.072896</v>
      </c>
      <c r="AN32" s="5">
        <v>54.072492</v>
      </c>
      <c r="AO32" s="5">
        <v>54.072042</v>
      </c>
      <c r="AP32" s="5">
        <v>54.071635</v>
      </c>
      <c r="AQ32" s="5">
        <v>54.071219</v>
      </c>
      <c r="AR32" s="5">
        <v>54.070803</v>
      </c>
      <c r="AS32" s="5">
        <v>54.070444</v>
      </c>
      <c r="AT32" s="5">
        <v>54.070192</v>
      </c>
      <c r="AU32" s="5">
        <v>54.069956</v>
      </c>
      <c r="AV32" s="5">
        <v>54.069723</v>
      </c>
      <c r="AW32" s="5">
        <v>54.069492</v>
      </c>
      <c r="AX32" s="5">
        <v>54.069244</v>
      </c>
      <c r="AY32" s="5">
        <v>54.069061</v>
      </c>
      <c r="AZ32" s="5">
        <v>54.068719</v>
      </c>
      <c r="BA32" s="5">
        <v>54.068493</v>
      </c>
      <c r="BB32" s="5">
        <v>54.068268</v>
      </c>
      <c r="BC32" s="5">
        <v>54.068041</v>
      </c>
      <c r="BD32" s="5">
        <v>54.067738</v>
      </c>
      <c r="BE32" s="5">
        <v>54.067454</v>
      </c>
      <c r="BF32" s="5">
        <v>54.067216</v>
      </c>
      <c r="BG32" s="5">
        <v>54.066992</v>
      </c>
      <c r="BJ32">
        <v>53.327</v>
      </c>
    </row>
    <row r="33" spans="1:59" ht="14.25">
      <c r="A33" s="5">
        <v>1349.797253</v>
      </c>
      <c r="B33" s="5">
        <v>430.431262</v>
      </c>
      <c r="C33" s="5">
        <v>222.377396</v>
      </c>
      <c r="D33" s="5">
        <v>168.63843</v>
      </c>
      <c r="E33" s="5">
        <v>111.111868</v>
      </c>
      <c r="F33" s="5">
        <v>108.096167</v>
      </c>
      <c r="G33" s="5">
        <v>93.53667</v>
      </c>
      <c r="H33" s="5">
        <v>77.241093</v>
      </c>
      <c r="I33" s="5">
        <v>76.445469</v>
      </c>
      <c r="J33" s="5">
        <v>62.256448</v>
      </c>
      <c r="K33" s="5">
        <v>60.67806</v>
      </c>
      <c r="L33" s="5">
        <v>59.528961</v>
      </c>
      <c r="M33" s="5">
        <v>59.441404</v>
      </c>
      <c r="N33" s="5">
        <v>59.216454</v>
      </c>
      <c r="O33" s="5">
        <v>58.328207</v>
      </c>
      <c r="P33" s="5">
        <v>58.285276</v>
      </c>
      <c r="Q33" s="5">
        <v>58.244149</v>
      </c>
      <c r="R33" s="5">
        <v>58.202232</v>
      </c>
      <c r="S33" s="5">
        <v>57.997231</v>
      </c>
      <c r="T33" s="5">
        <v>57.934878</v>
      </c>
      <c r="U33" s="5">
        <v>57.321498</v>
      </c>
      <c r="V33" s="5">
        <v>56.218172</v>
      </c>
      <c r="W33" s="5">
        <v>56.187437</v>
      </c>
      <c r="X33" s="5">
        <v>55.124396</v>
      </c>
      <c r="Y33" s="5">
        <v>55.109439</v>
      </c>
      <c r="Z33" s="5">
        <v>55.095289</v>
      </c>
      <c r="AA33" s="5">
        <v>55.081753</v>
      </c>
      <c r="AB33" s="5">
        <v>55.069028</v>
      </c>
      <c r="AC33" s="5">
        <v>53.964846</v>
      </c>
      <c r="AD33" s="5">
        <v>53.964011</v>
      </c>
      <c r="AE33" s="5">
        <v>53.963461</v>
      </c>
      <c r="AF33" s="5">
        <v>53.963062</v>
      </c>
      <c r="AG33" s="5">
        <v>53.962097</v>
      </c>
      <c r="AH33" s="5">
        <v>53.961679</v>
      </c>
      <c r="AI33" s="5">
        <v>53.961058</v>
      </c>
      <c r="AJ33" s="5">
        <v>53.960658</v>
      </c>
      <c r="AK33" s="5">
        <v>53.960248</v>
      </c>
      <c r="AL33" s="5">
        <v>53.959825</v>
      </c>
      <c r="AM33" s="5">
        <v>53.959414</v>
      </c>
      <c r="AN33" s="5">
        <v>53.958997</v>
      </c>
      <c r="AO33" s="5">
        <v>53.95858</v>
      </c>
      <c r="AP33" s="5">
        <v>53.958147</v>
      </c>
      <c r="AQ33" s="5">
        <v>53.957738</v>
      </c>
      <c r="AR33" s="5">
        <v>53.957403</v>
      </c>
      <c r="AS33" s="5">
        <v>53.957178</v>
      </c>
      <c r="AT33" s="5">
        <v>53.956944</v>
      </c>
      <c r="AU33" s="5">
        <v>53.956702</v>
      </c>
      <c r="AV33" s="5">
        <v>53.956422</v>
      </c>
      <c r="AW33" s="5">
        <v>53.956244</v>
      </c>
      <c r="AX33" s="5">
        <v>53.956068</v>
      </c>
      <c r="AY33" s="5">
        <v>53.955801</v>
      </c>
      <c r="AZ33" s="5">
        <v>53.955235</v>
      </c>
      <c r="BA33" s="5">
        <v>53.955008</v>
      </c>
      <c r="BB33" s="5">
        <v>53.950229</v>
      </c>
      <c r="BC33" s="5">
        <v>53.950229</v>
      </c>
      <c r="BD33" s="5">
        <v>53.950229</v>
      </c>
      <c r="BE33" s="5">
        <v>53.950229</v>
      </c>
      <c r="BF33" s="5">
        <v>53.950229</v>
      </c>
      <c r="BG33" s="5">
        <v>53.950229</v>
      </c>
    </row>
    <row r="34" spans="1:59" ht="14.25">
      <c r="A34" s="5">
        <v>1312.999969</v>
      </c>
      <c r="B34" s="5">
        <v>421.650051</v>
      </c>
      <c r="C34" s="5">
        <v>221.148986</v>
      </c>
      <c r="D34" s="5">
        <v>165.699447</v>
      </c>
      <c r="E34" s="5">
        <v>107.593688</v>
      </c>
      <c r="F34" s="5">
        <v>103.995534</v>
      </c>
      <c r="G34" s="5">
        <v>91.125252</v>
      </c>
      <c r="H34" s="5">
        <v>77.302284</v>
      </c>
      <c r="I34" s="5">
        <v>75.138123</v>
      </c>
      <c r="J34" s="5">
        <v>61.678729</v>
      </c>
      <c r="K34" s="5">
        <v>60.574793</v>
      </c>
      <c r="L34" s="5">
        <v>60.499608</v>
      </c>
      <c r="M34" s="5">
        <v>60.421224</v>
      </c>
      <c r="N34" s="5">
        <v>60.343441</v>
      </c>
      <c r="O34" s="5">
        <v>59.237845</v>
      </c>
      <c r="P34" s="5">
        <v>59.214021</v>
      </c>
      <c r="Q34" s="5">
        <v>59.114952</v>
      </c>
      <c r="R34" s="5">
        <v>59.07977</v>
      </c>
      <c r="S34" s="5">
        <v>56.381144</v>
      </c>
      <c r="T34" s="5">
        <v>56.31923</v>
      </c>
      <c r="U34" s="5">
        <v>55.824843</v>
      </c>
      <c r="V34" s="5">
        <v>54.705104</v>
      </c>
      <c r="W34" s="5">
        <v>54.662716</v>
      </c>
      <c r="X34" s="5">
        <v>53.591281</v>
      </c>
      <c r="Y34" s="5">
        <v>53.568177</v>
      </c>
      <c r="Z34" s="5">
        <v>53.550019</v>
      </c>
      <c r="AA34" s="5">
        <v>53.532388</v>
      </c>
      <c r="AB34" s="5">
        <v>53.516111</v>
      </c>
      <c r="AC34" s="5">
        <v>52.408625</v>
      </c>
      <c r="AD34" s="5">
        <v>52.405487</v>
      </c>
      <c r="AE34" s="5">
        <v>52.403076</v>
      </c>
      <c r="AF34" s="5">
        <v>52.400654</v>
      </c>
      <c r="AG34" s="5">
        <v>52.39823</v>
      </c>
      <c r="AH34" s="5">
        <v>52.395826</v>
      </c>
      <c r="AI34" s="5">
        <v>52.394155</v>
      </c>
      <c r="AJ34" s="5">
        <v>52.393012</v>
      </c>
      <c r="AK34" s="5">
        <v>52.390605</v>
      </c>
      <c r="AL34" s="5">
        <v>52.389764</v>
      </c>
      <c r="AM34" s="5">
        <v>52.387763</v>
      </c>
      <c r="AN34" s="5">
        <v>52.387355</v>
      </c>
      <c r="AO34" s="5">
        <v>52.385031</v>
      </c>
      <c r="AP34" s="5">
        <v>52.384484</v>
      </c>
      <c r="AQ34" s="5">
        <v>52.383487</v>
      </c>
      <c r="AR34" s="5">
        <v>52.381665</v>
      </c>
      <c r="AS34" s="5">
        <v>52.381485</v>
      </c>
      <c r="AT34" s="5">
        <v>52.381247</v>
      </c>
      <c r="AU34" s="5">
        <v>52.379474</v>
      </c>
      <c r="AV34" s="5">
        <v>52.378776</v>
      </c>
      <c r="AW34" s="5">
        <v>52.378543</v>
      </c>
      <c r="AX34" s="5">
        <v>52.378315</v>
      </c>
      <c r="AY34" s="5">
        <v>52.377137</v>
      </c>
      <c r="AZ34" s="5">
        <v>52.375832</v>
      </c>
      <c r="BA34" s="5">
        <v>52.375328</v>
      </c>
      <c r="BB34" s="5">
        <v>52.375103</v>
      </c>
      <c r="BC34" s="5">
        <v>52.374865</v>
      </c>
      <c r="BD34" s="5">
        <v>52.374641</v>
      </c>
      <c r="BE34" s="5">
        <v>52.373309</v>
      </c>
      <c r="BF34" s="5">
        <v>52.371834</v>
      </c>
      <c r="BG34" s="5">
        <v>52.371608</v>
      </c>
    </row>
    <row r="35" spans="1:59" ht="14.25">
      <c r="A35" s="5">
        <v>1313.942487</v>
      </c>
      <c r="B35" s="5">
        <v>419.753751</v>
      </c>
      <c r="C35" s="5">
        <v>218.821891</v>
      </c>
      <c r="D35" s="5">
        <v>164.067191</v>
      </c>
      <c r="E35" s="5">
        <v>106.500826</v>
      </c>
      <c r="F35" s="5">
        <v>103.484288</v>
      </c>
      <c r="G35" s="5">
        <v>89.656737</v>
      </c>
      <c r="H35" s="5">
        <v>74.843131</v>
      </c>
      <c r="I35" s="5">
        <v>74.153233</v>
      </c>
      <c r="J35" s="5">
        <v>59.791887</v>
      </c>
      <c r="K35" s="5">
        <v>58.070008</v>
      </c>
      <c r="L35" s="5">
        <v>56.924696</v>
      </c>
      <c r="M35" s="5">
        <v>56.834725</v>
      </c>
      <c r="N35" s="5">
        <v>56.751825</v>
      </c>
      <c r="O35" s="5">
        <v>55.719375</v>
      </c>
      <c r="P35" s="5">
        <v>55.679442</v>
      </c>
      <c r="Q35" s="5">
        <v>55.637997</v>
      </c>
      <c r="R35" s="5">
        <v>55.600601</v>
      </c>
      <c r="S35" s="5">
        <v>55.538179</v>
      </c>
      <c r="T35" s="5">
        <v>55.475787</v>
      </c>
      <c r="U35" s="5">
        <v>54.863266</v>
      </c>
      <c r="V35" s="5">
        <v>53.762844</v>
      </c>
      <c r="W35" s="5">
        <v>53.730691</v>
      </c>
      <c r="X35" s="5">
        <v>52.668135</v>
      </c>
      <c r="Y35" s="5">
        <v>52.653182</v>
      </c>
      <c r="Z35" s="5">
        <v>52.638391</v>
      </c>
      <c r="AA35" s="5">
        <v>52.625171</v>
      </c>
      <c r="AB35" s="5">
        <v>52.612502</v>
      </c>
      <c r="AC35" s="5">
        <v>51.507783</v>
      </c>
      <c r="AD35" s="5">
        <v>51.507025</v>
      </c>
      <c r="AE35" s="5">
        <v>51.506188</v>
      </c>
      <c r="AF35" s="5">
        <v>51.505722</v>
      </c>
      <c r="AG35" s="5">
        <v>51.503016</v>
      </c>
      <c r="AH35" s="5">
        <v>51.502663</v>
      </c>
      <c r="AI35" s="5">
        <v>51.502245</v>
      </c>
      <c r="AJ35" s="5">
        <v>51.501824</v>
      </c>
      <c r="AK35" s="5">
        <v>51.501407</v>
      </c>
      <c r="AL35" s="5">
        <v>51.500991</v>
      </c>
      <c r="AM35" s="5">
        <v>51.500582</v>
      </c>
      <c r="AN35" s="5">
        <v>51.500176</v>
      </c>
      <c r="AO35" s="5">
        <v>51.499747</v>
      </c>
      <c r="AP35" s="5">
        <v>51.499326</v>
      </c>
      <c r="AQ35" s="5">
        <v>51.498915</v>
      </c>
      <c r="AR35" s="5">
        <v>51.498491</v>
      </c>
      <c r="AS35" s="5">
        <v>51.4982</v>
      </c>
      <c r="AT35" s="5">
        <v>51.497958</v>
      </c>
      <c r="AU35" s="5">
        <v>51.497725</v>
      </c>
      <c r="AV35" s="5">
        <v>51.497496</v>
      </c>
      <c r="AW35" s="5">
        <v>51.497257</v>
      </c>
      <c r="AX35" s="5">
        <v>51.497006</v>
      </c>
      <c r="AY35" s="5">
        <v>51.496749</v>
      </c>
      <c r="AZ35" s="5">
        <v>51.496512</v>
      </c>
      <c r="BA35" s="5">
        <v>51.49594</v>
      </c>
      <c r="BB35" s="5">
        <v>51.496104</v>
      </c>
      <c r="BC35" s="5">
        <v>51.495532</v>
      </c>
      <c r="BD35" s="5">
        <v>51.495286</v>
      </c>
      <c r="BE35" s="5">
        <v>51.495057</v>
      </c>
      <c r="BF35" s="5">
        <v>51.494487</v>
      </c>
      <c r="BG35" s="5">
        <v>51.494251</v>
      </c>
    </row>
    <row r="36" spans="1:59" ht="14.25">
      <c r="A36" s="5">
        <v>1317.42639</v>
      </c>
      <c r="B36" s="5">
        <v>421.79678</v>
      </c>
      <c r="C36" s="5">
        <v>220.197119</v>
      </c>
      <c r="D36" s="5">
        <v>165.27948</v>
      </c>
      <c r="E36" s="5">
        <v>107.334318</v>
      </c>
      <c r="F36" s="5">
        <v>104.986467</v>
      </c>
      <c r="G36" s="5">
        <v>90.566537</v>
      </c>
      <c r="H36" s="5">
        <v>75.536394</v>
      </c>
      <c r="I36" s="5">
        <v>74.881628</v>
      </c>
      <c r="J36" s="5">
        <v>60.324228</v>
      </c>
      <c r="K36" s="5">
        <v>58.329311</v>
      </c>
      <c r="L36" s="5">
        <v>57.191549</v>
      </c>
      <c r="M36" s="5">
        <v>57.10016</v>
      </c>
      <c r="N36" s="5">
        <v>57.01644</v>
      </c>
      <c r="O36" s="5">
        <v>55.976158</v>
      </c>
      <c r="P36" s="5">
        <v>55.936176</v>
      </c>
      <c r="Q36" s="5">
        <v>55.89418</v>
      </c>
      <c r="R36" s="5">
        <v>55.849186</v>
      </c>
      <c r="S36" s="5">
        <v>55.7843</v>
      </c>
      <c r="T36" s="5">
        <v>55.724139</v>
      </c>
      <c r="U36" s="5">
        <v>54.827258</v>
      </c>
      <c r="V36" s="5">
        <v>53.72425</v>
      </c>
      <c r="W36" s="5">
        <v>53.683641</v>
      </c>
      <c r="X36" s="5">
        <v>52.628121</v>
      </c>
      <c r="Y36" s="5">
        <v>52.603978</v>
      </c>
      <c r="Z36" s="5">
        <v>52.588815</v>
      </c>
      <c r="AA36" s="5">
        <v>52.57425</v>
      </c>
      <c r="AB36" s="5">
        <v>52.561241</v>
      </c>
      <c r="AC36" s="5">
        <v>51.456835</v>
      </c>
      <c r="AD36" s="5">
        <v>51.456037</v>
      </c>
      <c r="AE36" s="5">
        <v>51.455236</v>
      </c>
      <c r="AF36" s="5">
        <v>51.454805</v>
      </c>
      <c r="AG36" s="5">
        <v>51.454372</v>
      </c>
      <c r="AH36" s="5">
        <v>51.453966</v>
      </c>
      <c r="AI36" s="5">
        <v>51.453603</v>
      </c>
      <c r="AJ36" s="5">
        <v>51.453183</v>
      </c>
      <c r="AK36" s="5">
        <v>51.452764</v>
      </c>
      <c r="AL36" s="5">
        <v>51.452355</v>
      </c>
      <c r="AM36" s="5">
        <v>51.451934</v>
      </c>
      <c r="AN36" s="5">
        <v>51.451524</v>
      </c>
      <c r="AO36" s="5">
        <v>51.450993</v>
      </c>
      <c r="AP36" s="5">
        <v>51.450566</v>
      </c>
      <c r="AQ36" s="5">
        <v>51.4502</v>
      </c>
      <c r="AR36" s="5">
        <v>51.449775</v>
      </c>
      <c r="AS36" s="5">
        <v>51.449477</v>
      </c>
      <c r="AT36" s="5">
        <v>51.449234</v>
      </c>
      <c r="AU36" s="5">
        <v>51.449001</v>
      </c>
      <c r="AV36" s="5">
        <v>51.448771</v>
      </c>
      <c r="AW36" s="5">
        <v>51.44854</v>
      </c>
      <c r="AX36" s="5">
        <v>51.448295</v>
      </c>
      <c r="AY36" s="5">
        <v>51.448049</v>
      </c>
      <c r="AZ36" s="5">
        <v>51.447705</v>
      </c>
      <c r="BA36" s="5">
        <v>51.444753</v>
      </c>
      <c r="BB36" s="5">
        <v>51.444523</v>
      </c>
      <c r="BC36" s="5">
        <v>51.444268</v>
      </c>
      <c r="BD36" s="5">
        <v>51.444049</v>
      </c>
      <c r="BE36" s="5">
        <v>51.443802</v>
      </c>
      <c r="BF36" s="5">
        <v>51.443568</v>
      </c>
      <c r="BG36" s="5">
        <v>51.44334</v>
      </c>
    </row>
    <row r="37" spans="1:59" ht="14.25">
      <c r="A37" s="5">
        <v>1312.616917</v>
      </c>
      <c r="B37" s="5">
        <v>419.957739</v>
      </c>
      <c r="C37" s="5">
        <v>219.792579</v>
      </c>
      <c r="D37" s="5">
        <v>164.170193</v>
      </c>
      <c r="E37" s="5">
        <v>106.212432</v>
      </c>
      <c r="F37" s="5">
        <v>103.358335</v>
      </c>
      <c r="G37" s="5">
        <v>89.673263</v>
      </c>
      <c r="H37" s="5">
        <v>75.006139</v>
      </c>
      <c r="I37" s="5">
        <v>75.006139</v>
      </c>
      <c r="J37" s="5">
        <v>59.786928</v>
      </c>
      <c r="K37" s="5">
        <v>58.089325</v>
      </c>
      <c r="L37" s="5">
        <v>56.947165</v>
      </c>
      <c r="M37" s="5">
        <v>56.864189</v>
      </c>
      <c r="N37" s="5">
        <v>56.78534</v>
      </c>
      <c r="O37" s="5">
        <v>55.748772</v>
      </c>
      <c r="P37" s="5">
        <v>55.7093</v>
      </c>
      <c r="Q37" s="5">
        <v>55.666368</v>
      </c>
      <c r="R37" s="5">
        <v>55.63502</v>
      </c>
      <c r="S37" s="5">
        <v>55.568551</v>
      </c>
      <c r="T37" s="5">
        <v>55.50838</v>
      </c>
      <c r="U37" s="5">
        <v>54.912134</v>
      </c>
      <c r="V37" s="5">
        <v>53.810737</v>
      </c>
      <c r="W37" s="5">
        <v>53.778233</v>
      </c>
      <c r="X37" s="5">
        <v>52.715972</v>
      </c>
      <c r="Y37" s="5">
        <v>52.700662</v>
      </c>
      <c r="Z37" s="5">
        <v>52.68757</v>
      </c>
      <c r="AA37" s="5">
        <v>52.674924</v>
      </c>
      <c r="AB37" s="5">
        <v>52.662792</v>
      </c>
      <c r="AC37" s="5">
        <v>51.558862</v>
      </c>
      <c r="AD37" s="5">
        <v>51.558437</v>
      </c>
      <c r="AE37" s="5">
        <v>51.558018</v>
      </c>
      <c r="AF37" s="5">
        <v>51.55757</v>
      </c>
      <c r="AG37" s="5">
        <v>51.556636</v>
      </c>
      <c r="AH37" s="5">
        <v>51.556225</v>
      </c>
      <c r="AI37" s="5">
        <v>51.555789</v>
      </c>
      <c r="AJ37" s="5">
        <v>51.555363</v>
      </c>
      <c r="AK37" s="5">
        <v>51.554991</v>
      </c>
      <c r="AL37" s="5">
        <v>51.554583</v>
      </c>
      <c r="AM37" s="5">
        <v>51.554169</v>
      </c>
      <c r="AN37" s="5">
        <v>51.553759</v>
      </c>
      <c r="AO37" s="5">
        <v>51.553326</v>
      </c>
      <c r="AP37" s="5">
        <v>51.553087</v>
      </c>
      <c r="AQ37" s="5">
        <v>51.552865</v>
      </c>
      <c r="AR37" s="5">
        <v>51.552625</v>
      </c>
      <c r="AS37" s="5">
        <v>51.552396</v>
      </c>
      <c r="AT37" s="5">
        <v>51.55215</v>
      </c>
      <c r="AU37" s="5">
        <v>51.551913</v>
      </c>
      <c r="AV37" s="5">
        <v>51.55169</v>
      </c>
      <c r="AW37" s="5">
        <v>51.551457</v>
      </c>
      <c r="AX37" s="5">
        <v>51.551247</v>
      </c>
      <c r="AY37" s="5">
        <v>51.551008</v>
      </c>
      <c r="AZ37" s="5">
        <v>51.550779</v>
      </c>
      <c r="BA37" s="5">
        <v>51.550536</v>
      </c>
      <c r="BB37" s="5">
        <v>51.550306</v>
      </c>
      <c r="BC37" s="5">
        <v>51.55006</v>
      </c>
      <c r="BD37" s="5">
        <v>51.549837</v>
      </c>
      <c r="BE37" s="5">
        <v>51.549603</v>
      </c>
      <c r="BF37" s="5">
        <v>51.549333</v>
      </c>
      <c r="BG37" s="5">
        <v>51.548756</v>
      </c>
    </row>
    <row r="38" spans="1:59" ht="14.25">
      <c r="A38" s="5">
        <v>1316.391231</v>
      </c>
      <c r="B38" s="5">
        <v>421.120679</v>
      </c>
      <c r="C38" s="5">
        <v>220.157684</v>
      </c>
      <c r="D38" s="5">
        <v>164.373904</v>
      </c>
      <c r="E38" s="5">
        <v>106.663891</v>
      </c>
      <c r="F38" s="5">
        <v>103.662362</v>
      </c>
      <c r="G38" s="5">
        <v>89.824537</v>
      </c>
      <c r="H38" s="5">
        <v>75.050061</v>
      </c>
      <c r="I38" s="5">
        <v>74.382992</v>
      </c>
      <c r="J38" s="5">
        <v>59.875658</v>
      </c>
      <c r="K38" s="5">
        <v>58.145921</v>
      </c>
      <c r="L38" s="5">
        <v>56.996925</v>
      </c>
      <c r="M38" s="5">
        <v>56.913075</v>
      </c>
      <c r="N38" s="5">
        <v>56.831388</v>
      </c>
      <c r="O38" s="5">
        <v>55.793943</v>
      </c>
      <c r="P38" s="5">
        <v>55.753451</v>
      </c>
      <c r="Q38" s="5">
        <v>55.710756</v>
      </c>
      <c r="R38" s="5">
        <v>55.670849</v>
      </c>
      <c r="S38" s="5">
        <v>55.605598</v>
      </c>
      <c r="T38" s="5">
        <v>55.546289</v>
      </c>
      <c r="U38" s="5">
        <v>54.932027</v>
      </c>
      <c r="V38" s="5">
        <v>53.827939</v>
      </c>
      <c r="W38" s="5">
        <v>53.796735</v>
      </c>
      <c r="X38" s="5">
        <v>52.735566</v>
      </c>
      <c r="Y38" s="5">
        <v>52.721185</v>
      </c>
      <c r="Z38" s="5">
        <v>52.7071</v>
      </c>
      <c r="AA38" s="5">
        <v>52.693135</v>
      </c>
      <c r="AB38" s="5">
        <v>52.680065</v>
      </c>
      <c r="AC38" s="5">
        <v>51.575644</v>
      </c>
      <c r="AD38" s="5">
        <v>51.574819</v>
      </c>
      <c r="AE38" s="5">
        <v>51.574285</v>
      </c>
      <c r="AF38" s="5">
        <v>51.573851</v>
      </c>
      <c r="AG38" s="5">
        <v>51.572922</v>
      </c>
      <c r="AH38" s="5">
        <v>51.572543</v>
      </c>
      <c r="AI38" s="5">
        <v>51.572128</v>
      </c>
      <c r="AJ38" s="5">
        <v>51.571773</v>
      </c>
      <c r="AK38" s="5">
        <v>51.571354</v>
      </c>
      <c r="AL38" s="5">
        <v>51.570937</v>
      </c>
      <c r="AM38" s="5">
        <v>51.57051</v>
      </c>
      <c r="AN38" s="5">
        <v>51.570097</v>
      </c>
      <c r="AO38" s="5">
        <v>51.569651</v>
      </c>
      <c r="AP38" s="5">
        <v>51.569274</v>
      </c>
      <c r="AQ38" s="5">
        <v>51.568862</v>
      </c>
      <c r="AR38" s="5">
        <v>51.568433</v>
      </c>
      <c r="AS38" s="5">
        <v>51.568182</v>
      </c>
      <c r="AT38" s="5">
        <v>51.567988</v>
      </c>
      <c r="AU38" s="5">
        <v>51.567753</v>
      </c>
      <c r="AV38" s="5">
        <v>51.567533</v>
      </c>
      <c r="AW38" s="5">
        <v>51.5673</v>
      </c>
      <c r="AX38" s="5">
        <v>51.567038</v>
      </c>
      <c r="AY38" s="5">
        <v>51.566845</v>
      </c>
      <c r="AZ38" s="5">
        <v>51.56527</v>
      </c>
      <c r="BA38" s="5">
        <v>51.565039</v>
      </c>
      <c r="BB38" s="5">
        <v>51.564796</v>
      </c>
      <c r="BC38" s="5">
        <v>51.564565</v>
      </c>
      <c r="BD38" s="5">
        <v>51.564212</v>
      </c>
      <c r="BE38" s="5">
        <v>51.563967</v>
      </c>
      <c r="BF38" s="5">
        <v>51.563739</v>
      </c>
      <c r="BG38" s="5">
        <v>51.563507</v>
      </c>
    </row>
    <row r="39" spans="1:59" ht="14.25">
      <c r="A39" s="5">
        <v>1319.072518</v>
      </c>
      <c r="B39" s="5">
        <v>423.408729</v>
      </c>
      <c r="C39" s="5">
        <v>222.547173</v>
      </c>
      <c r="D39" s="5">
        <v>166.709234</v>
      </c>
      <c r="E39" s="5">
        <v>108.148667</v>
      </c>
      <c r="F39" s="5">
        <v>104.685553</v>
      </c>
      <c r="G39" s="5">
        <v>91.68422</v>
      </c>
      <c r="H39" s="5">
        <v>77.677229</v>
      </c>
      <c r="I39" s="5">
        <v>75.561471</v>
      </c>
      <c r="J39" s="5">
        <v>60.945712</v>
      </c>
      <c r="K39" s="5">
        <v>59.837406</v>
      </c>
      <c r="L39" s="5">
        <v>59.761304</v>
      </c>
      <c r="M39" s="5">
        <v>59.682333</v>
      </c>
      <c r="N39" s="5">
        <v>59.612142</v>
      </c>
      <c r="O39" s="5">
        <v>58.494739</v>
      </c>
      <c r="P39" s="5">
        <v>58.471628</v>
      </c>
      <c r="Q39" s="5">
        <v>58.368883</v>
      </c>
      <c r="R39" s="5">
        <v>58.333457</v>
      </c>
      <c r="S39" s="5">
        <v>55.636086</v>
      </c>
      <c r="T39" s="5">
        <v>55.57279</v>
      </c>
      <c r="U39" s="5">
        <v>55.074968</v>
      </c>
      <c r="V39" s="5">
        <v>53.958426</v>
      </c>
      <c r="W39" s="5">
        <v>53.912204</v>
      </c>
      <c r="X39" s="5">
        <v>52.841927</v>
      </c>
      <c r="Y39" s="5">
        <v>52.818461</v>
      </c>
      <c r="Z39" s="5">
        <v>52.799455</v>
      </c>
      <c r="AA39" s="5">
        <v>52.781206</v>
      </c>
      <c r="AB39" s="5">
        <v>52.764223</v>
      </c>
      <c r="AC39" s="5">
        <v>51.655463</v>
      </c>
      <c r="AD39" s="5">
        <v>51.652288</v>
      </c>
      <c r="AE39" s="5">
        <v>51.649866</v>
      </c>
      <c r="AF39" s="5">
        <v>51.647499</v>
      </c>
      <c r="AG39" s="5">
        <v>51.645043</v>
      </c>
      <c r="AH39" s="5">
        <v>51.642576</v>
      </c>
      <c r="AI39" s="5">
        <v>51.640868</v>
      </c>
      <c r="AJ39" s="5">
        <v>51.639729</v>
      </c>
      <c r="AK39" s="5">
        <v>51.637314</v>
      </c>
      <c r="AL39" s="5">
        <v>51.63646</v>
      </c>
      <c r="AM39" s="5">
        <v>51.634459</v>
      </c>
      <c r="AN39" s="5">
        <v>51.634033</v>
      </c>
      <c r="AO39" s="5">
        <v>51.631792</v>
      </c>
      <c r="AP39" s="5">
        <v>51.631155</v>
      </c>
      <c r="AQ39" s="5">
        <v>51.630134</v>
      </c>
      <c r="AR39" s="5">
        <v>51.628294</v>
      </c>
      <c r="AS39" s="5">
        <v>51.627867</v>
      </c>
      <c r="AT39" s="5">
        <v>51.627451</v>
      </c>
      <c r="AU39" s="5">
        <v>51.625625</v>
      </c>
      <c r="AV39" s="5">
        <v>51.624848</v>
      </c>
      <c r="AW39" s="5">
        <v>51.624623</v>
      </c>
      <c r="AX39" s="5">
        <v>51.624389</v>
      </c>
      <c r="AY39" s="5">
        <v>51.623201</v>
      </c>
      <c r="AZ39" s="5">
        <v>51.621885</v>
      </c>
      <c r="BA39" s="5">
        <v>51.621597</v>
      </c>
      <c r="BB39" s="5">
        <v>51.621363</v>
      </c>
      <c r="BC39" s="5">
        <v>51.621123</v>
      </c>
      <c r="BD39" s="5">
        <v>51.6209</v>
      </c>
      <c r="BE39" s="5">
        <v>51.619505</v>
      </c>
      <c r="BF39" s="5">
        <v>51.618381</v>
      </c>
      <c r="BG39" s="5">
        <v>51.618206</v>
      </c>
    </row>
    <row r="40" spans="1:59" ht="14.25">
      <c r="A40" s="5">
        <v>1322.498119</v>
      </c>
      <c r="B40" s="5">
        <v>421.913747</v>
      </c>
      <c r="C40" s="5">
        <v>220.527252</v>
      </c>
      <c r="D40" s="5">
        <v>164.985776</v>
      </c>
      <c r="E40" s="5">
        <v>106.738778</v>
      </c>
      <c r="F40" s="5">
        <v>103.667114</v>
      </c>
      <c r="G40" s="5">
        <v>90.526246</v>
      </c>
      <c r="H40" s="5">
        <v>75.091519</v>
      </c>
      <c r="I40" s="5">
        <v>74.174436</v>
      </c>
      <c r="J40" s="5">
        <v>60.832952</v>
      </c>
      <c r="K40" s="5">
        <v>59.137728</v>
      </c>
      <c r="L40" s="5">
        <v>57.986978</v>
      </c>
      <c r="M40" s="5">
        <v>57.904152</v>
      </c>
      <c r="N40" s="5">
        <v>57.822041</v>
      </c>
      <c r="O40" s="5">
        <v>56.784575</v>
      </c>
      <c r="P40" s="5">
        <v>56.74233</v>
      </c>
      <c r="Q40" s="5">
        <v>56.699658</v>
      </c>
      <c r="R40" s="5">
        <v>56.665254</v>
      </c>
      <c r="S40" s="5">
        <v>56.602597</v>
      </c>
      <c r="T40" s="5">
        <v>56.540138</v>
      </c>
      <c r="U40" s="5">
        <v>55.942558</v>
      </c>
      <c r="V40" s="5">
        <v>54.839683</v>
      </c>
      <c r="W40" s="5">
        <v>54.806744</v>
      </c>
      <c r="X40" s="5">
        <v>53.743749</v>
      </c>
      <c r="Y40" s="5">
        <v>53.727992</v>
      </c>
      <c r="Z40" s="5">
        <v>53.713146</v>
      </c>
      <c r="AA40" s="5">
        <v>53.698664</v>
      </c>
      <c r="AB40" s="5">
        <v>53.685122</v>
      </c>
      <c r="AC40" s="5">
        <v>52.58065</v>
      </c>
      <c r="AD40" s="5">
        <v>52.579795</v>
      </c>
      <c r="AE40" s="5">
        <v>52.579323</v>
      </c>
      <c r="AF40" s="5">
        <v>52.578865</v>
      </c>
      <c r="AG40" s="5">
        <v>52.578416</v>
      </c>
      <c r="AH40" s="5">
        <v>52.577995</v>
      </c>
      <c r="AI40" s="5">
        <v>52.577572</v>
      </c>
      <c r="AJ40" s="5">
        <v>52.577214</v>
      </c>
      <c r="AK40" s="5">
        <v>52.576784</v>
      </c>
      <c r="AL40" s="5">
        <v>52.576365</v>
      </c>
      <c r="AM40" s="5">
        <v>52.576009</v>
      </c>
      <c r="AN40" s="5">
        <v>52.575599</v>
      </c>
      <c r="AO40" s="5">
        <v>52.575158</v>
      </c>
      <c r="AP40" s="5">
        <v>52.574742</v>
      </c>
      <c r="AQ40" s="5">
        <v>52.574324</v>
      </c>
      <c r="AR40" s="5">
        <v>52.573898</v>
      </c>
      <c r="AS40" s="5">
        <v>52.573427</v>
      </c>
      <c r="AT40" s="5">
        <v>52.573028</v>
      </c>
      <c r="AU40" s="5">
        <v>52.572776</v>
      </c>
      <c r="AV40" s="5">
        <v>52.572594</v>
      </c>
      <c r="AW40" s="5">
        <v>52.572418</v>
      </c>
      <c r="AX40" s="5">
        <v>52.572164</v>
      </c>
      <c r="AY40" s="5">
        <v>52.571919</v>
      </c>
      <c r="AZ40" s="5">
        <v>52.571561</v>
      </c>
      <c r="BA40" s="5">
        <v>52.571248</v>
      </c>
      <c r="BB40" s="5">
        <v>52.571186</v>
      </c>
      <c r="BC40" s="5">
        <v>52.570828</v>
      </c>
      <c r="BD40" s="5">
        <v>52.570589</v>
      </c>
      <c r="BE40" s="5">
        <v>52.570227</v>
      </c>
      <c r="BF40" s="5">
        <v>52.569988</v>
      </c>
      <c r="BG40" s="5">
        <v>52.569815</v>
      </c>
    </row>
    <row r="41" spans="1:59" ht="14.25">
      <c r="A41" s="5">
        <v>1322.625262</v>
      </c>
      <c r="B41" s="5">
        <v>422.652575</v>
      </c>
      <c r="C41" s="5">
        <v>220.374407</v>
      </c>
      <c r="D41" s="5">
        <v>165.008984</v>
      </c>
      <c r="E41" s="5">
        <v>107.111978</v>
      </c>
      <c r="F41" s="5">
        <v>104.184335</v>
      </c>
      <c r="G41" s="5">
        <v>90.652271</v>
      </c>
      <c r="H41" s="5">
        <v>75.412155</v>
      </c>
      <c r="I41" s="5">
        <v>74.727256</v>
      </c>
      <c r="J41" s="5">
        <v>60.12363</v>
      </c>
      <c r="K41" s="5">
        <v>58.420127</v>
      </c>
      <c r="L41" s="5">
        <v>57.271239</v>
      </c>
      <c r="M41" s="5">
        <v>57.189747</v>
      </c>
      <c r="N41" s="5">
        <v>57.107924</v>
      </c>
      <c r="O41" s="5">
        <v>56.066549</v>
      </c>
      <c r="P41" s="5">
        <v>56.025601</v>
      </c>
      <c r="Q41" s="5">
        <v>55.984033</v>
      </c>
      <c r="R41" s="5">
        <v>55.949497</v>
      </c>
      <c r="S41" s="5">
        <v>55.886951</v>
      </c>
      <c r="T41" s="5">
        <v>55.825877</v>
      </c>
      <c r="U41" s="5">
        <v>55.233065</v>
      </c>
      <c r="V41" s="5">
        <v>54.130562</v>
      </c>
      <c r="W41" s="5">
        <v>54.097818</v>
      </c>
      <c r="X41" s="5">
        <v>53.033756</v>
      </c>
      <c r="Y41" s="5">
        <v>53.01755</v>
      </c>
      <c r="Z41" s="5">
        <v>53.002892</v>
      </c>
      <c r="AA41" s="5">
        <v>52.989372</v>
      </c>
      <c r="AB41" s="5">
        <v>52.976638</v>
      </c>
      <c r="AC41" s="5">
        <v>51.87238</v>
      </c>
      <c r="AD41" s="5">
        <v>51.87168</v>
      </c>
      <c r="AE41" s="5">
        <v>51.871245</v>
      </c>
      <c r="AF41" s="5">
        <v>51.870856</v>
      </c>
      <c r="AG41" s="5">
        <v>51.869917</v>
      </c>
      <c r="AH41" s="5">
        <v>51.86949</v>
      </c>
      <c r="AI41" s="5">
        <v>51.869062</v>
      </c>
      <c r="AJ41" s="5">
        <v>51.868645</v>
      </c>
      <c r="AK41" s="5">
        <v>51.868211</v>
      </c>
      <c r="AL41" s="5">
        <v>51.86784</v>
      </c>
      <c r="AM41" s="5">
        <v>51.86742</v>
      </c>
      <c r="AN41" s="5">
        <v>51.867007</v>
      </c>
      <c r="AO41" s="5">
        <v>51.866625</v>
      </c>
      <c r="AP41" s="5">
        <v>51.866206</v>
      </c>
      <c r="AQ41" s="5">
        <v>51.865789</v>
      </c>
      <c r="AR41" s="5">
        <v>51.86536</v>
      </c>
      <c r="AS41" s="5">
        <v>51.865124</v>
      </c>
      <c r="AT41" s="5">
        <v>51.864871</v>
      </c>
      <c r="AU41" s="5">
        <v>51.864633</v>
      </c>
      <c r="AV41" s="5">
        <v>51.864401</v>
      </c>
      <c r="AW41" s="5">
        <v>51.864157</v>
      </c>
      <c r="AX41" s="5">
        <v>51.8639</v>
      </c>
      <c r="AY41" s="5">
        <v>51.863647</v>
      </c>
      <c r="AZ41" s="5">
        <v>51.863364</v>
      </c>
      <c r="BA41" s="5">
        <v>51.863226</v>
      </c>
      <c r="BB41" s="5">
        <v>51.86299</v>
      </c>
      <c r="BC41" s="5">
        <v>51.862707</v>
      </c>
      <c r="BD41" s="5">
        <v>51.86246</v>
      </c>
      <c r="BE41" s="5">
        <v>51.862225</v>
      </c>
      <c r="BF41" s="5">
        <v>51.862049999999996</v>
      </c>
      <c r="BG41" s="5">
        <v>51.861458</v>
      </c>
    </row>
    <row r="42" spans="1:59" ht="12">
      <c r="A42" s="2">
        <f>SUM(A32:A41)/10</f>
        <v>1320.3224159</v>
      </c>
      <c r="B42" s="2">
        <f>SUM(B32:B41)/10</f>
        <v>422.2986822000001</v>
      </c>
      <c r="C42" s="2">
        <f>SUM(C32:C41)/10</f>
        <v>220.5286385</v>
      </c>
      <c r="D42" s="2">
        <f>SUM(D32:D41)/10</f>
        <v>165.2869263</v>
      </c>
      <c r="E42" s="2">
        <f>SUM(E32:E41)/10</f>
        <v>107.67456940000002</v>
      </c>
      <c r="F42" s="2">
        <f>SUM(F32:F41)/10</f>
        <v>104.6472399</v>
      </c>
      <c r="G42" s="2">
        <f>SUM(G32:G41)/10</f>
        <v>90.80479190000001</v>
      </c>
      <c r="H42" s="2">
        <f>SUM(H32:H41)/10</f>
        <v>75.89368959999999</v>
      </c>
      <c r="I42" s="2">
        <f>SUM(I32:I41)/10</f>
        <v>74.96810190000001</v>
      </c>
      <c r="J42" s="2">
        <f>SUM(J32:J41)/10</f>
        <v>60.7961358</v>
      </c>
      <c r="K42" s="2">
        <f>SUM(K32:K41)/10</f>
        <v>59.19196699999999</v>
      </c>
      <c r="L42" s="2">
        <f>SUM(L32:L41)/10</f>
        <v>58.2597717</v>
      </c>
      <c r="M42" s="2">
        <f>SUM(M32:M41)/10</f>
        <v>58.175191299999994</v>
      </c>
      <c r="N42" s="2">
        <f>SUM(N32:N41)/10</f>
        <v>58.081086400000004</v>
      </c>
      <c r="O42" s="2">
        <f>SUM(O32:O41)/10</f>
        <v>57.044020599999996</v>
      </c>
      <c r="P42" s="2">
        <f>SUM(P32:P41)/10</f>
        <v>57.0070787</v>
      </c>
      <c r="Q42" s="2">
        <f>SUM(Q32:Q41)/10</f>
        <v>56.953199899999994</v>
      </c>
      <c r="R42" s="2">
        <f>SUM(R32:R41)/10</f>
        <v>56.9152459</v>
      </c>
      <c r="S42" s="2">
        <f>SUM(S32:S41)/10</f>
        <v>56.3100539</v>
      </c>
      <c r="T42" s="2">
        <f>SUM(T32:T41)/10</f>
        <v>56.2486263</v>
      </c>
      <c r="U42" s="2">
        <f>SUM(U32:U41)/10</f>
        <v>55.6358776</v>
      </c>
      <c r="V42" s="2">
        <f>SUM(V32:V41)/10</f>
        <v>54.53028919999999</v>
      </c>
      <c r="W42" s="2">
        <f>SUM(W32:W41)/10</f>
        <v>54.495165</v>
      </c>
      <c r="X42" s="2">
        <f>SUM(X32:X41)/10</f>
        <v>53.43175</v>
      </c>
      <c r="Y42" s="2">
        <f>SUM(Y32:Y41)/10</f>
        <v>53.41412390000001</v>
      </c>
      <c r="Z42" s="2">
        <f>SUM(Z32:Z41)/10</f>
        <v>53.39901</v>
      </c>
      <c r="AA42" s="2">
        <f>SUM(AA32:AA41)/10</f>
        <v>53.38452709999999</v>
      </c>
      <c r="AB42" s="2">
        <f>SUM(AB32:AB41)/10</f>
        <v>53.370948299999995</v>
      </c>
      <c r="AC42" s="2">
        <f>SUM(AC32:AC41)/10</f>
        <v>52.2658273</v>
      </c>
      <c r="AD42" s="2">
        <f>SUM(AD32:AD41)/10</f>
        <v>52.264618799999994</v>
      </c>
      <c r="AE42" s="2">
        <f>SUM(AE32:AE41)/10</f>
        <v>52.2636854</v>
      </c>
      <c r="AF42" s="2">
        <f>SUM(AF32:AF41)/10</f>
        <v>52.2628667</v>
      </c>
      <c r="AG42" s="2">
        <f>SUM(AG32:AG41)/10</f>
        <v>52.2616008</v>
      </c>
      <c r="AH42" s="2">
        <f>SUM(AH32:AH41)/10</f>
        <v>52.260792</v>
      </c>
      <c r="AI42" s="2">
        <f>SUM(AI32:AI41)/10</f>
        <v>52.260101899999995</v>
      </c>
      <c r="AJ42" s="2">
        <f>SUM(AJ32:AJ41)/10</f>
        <v>52.259553499999996</v>
      </c>
      <c r="AK42" s="2">
        <f>SUM(AK32:AK41)/10</f>
        <v>52.25873979999999</v>
      </c>
      <c r="AL42" s="2">
        <f>SUM(AL32:AL41)/10</f>
        <v>52.258242499999994</v>
      </c>
      <c r="AM42" s="2">
        <f>SUM(AM32:AM41)/10</f>
        <v>52.2575156</v>
      </c>
      <c r="AN42" s="2">
        <f>SUM(AN32:AN41)/10</f>
        <v>52.25710389999999</v>
      </c>
      <c r="AO42" s="2">
        <f>SUM(AO32:AO41)/10</f>
        <v>52.2562945</v>
      </c>
      <c r="AP42" s="2">
        <f>SUM(AP32:AP41)/10</f>
        <v>52.2558622</v>
      </c>
      <c r="AQ42" s="2">
        <f>SUM(AQ32:AQ41)/10</f>
        <v>52.2553533</v>
      </c>
      <c r="AR42" s="2">
        <f>SUM(AR32:AR41)/10</f>
        <v>52.25467469999999</v>
      </c>
      <c r="AS42" s="2">
        <f>SUM(AS32:AS41)/10</f>
        <v>52.25437799999999</v>
      </c>
      <c r="AT42" s="2">
        <f>SUM(AT32:AT41)/10</f>
        <v>52.254106300000004</v>
      </c>
      <c r="AU42" s="2">
        <f>SUM(AU32:AU41)/10</f>
        <v>52.2535558</v>
      </c>
      <c r="AV42" s="2">
        <f>SUM(AV32:AV41)/10</f>
        <v>52.253225399999984</v>
      </c>
      <c r="AW42" s="2">
        <f>SUM(AW32:AW41)/10</f>
        <v>52.25300309999999</v>
      </c>
      <c r="AX42" s="2">
        <f>SUM(AX32:AX41)/10</f>
        <v>52.252766599999994</v>
      </c>
      <c r="AY42" s="2">
        <f>SUM(AY32:AY41)/10</f>
        <v>52.2523417</v>
      </c>
      <c r="AZ42" s="2">
        <f>SUM(AZ32:AZ41)/10</f>
        <v>52.25168620000001</v>
      </c>
      <c r="BA42" s="2">
        <f>SUM(BA32:BA41)/10</f>
        <v>52.25111680000001</v>
      </c>
      <c r="BB42" s="2">
        <f>SUM(BB32:BB41)/10</f>
        <v>52.25048680000001</v>
      </c>
      <c r="BC42" s="2">
        <f>SUM(BC32:BC41)/10</f>
        <v>52.250221800000006</v>
      </c>
      <c r="BD42" s="2">
        <f>SUM(BD32:BD41)/10</f>
        <v>52.249994099999995</v>
      </c>
      <c r="BE42" s="2">
        <f>SUM(BE32:BE41)/10</f>
        <v>52.249537800000006</v>
      </c>
      <c r="BF42" s="2">
        <f>SUM(BF32:BF41)/10</f>
        <v>52.24908250000001</v>
      </c>
      <c r="BG42" s="2">
        <f>SUM(BG32:BG41)/10</f>
        <v>52.2488162</v>
      </c>
    </row>
    <row r="43" spans="1:59" ht="12">
      <c r="A43" s="2">
        <f>CONFIDENCE(0.05,STDEV(A32:A41),10)</f>
        <v>6.782813653222933</v>
      </c>
      <c r="B43" s="2">
        <f>CONFIDENCE(0.05,STDEV(B32:B41),10)</f>
        <v>1.9120136389306146</v>
      </c>
      <c r="C43" s="2">
        <f>CONFIDENCE(0.05,STDEV(C32:C41),10)</f>
        <v>0.7452343970470799</v>
      </c>
      <c r="D43" s="2">
        <f>CONFIDENCE(0.05,STDEV(D32:D41),10)</f>
        <v>0.9001971823129192</v>
      </c>
      <c r="E43" s="2">
        <f>CONFIDENCE(0.05,STDEV(E32:E41),10)</f>
        <v>0.9383584229769599</v>
      </c>
      <c r="F43" s="2">
        <f>CONFIDENCE(0.05,STDEV(F32:F41),10)</f>
        <v>0.9354604608076202</v>
      </c>
      <c r="G43" s="2">
        <f>CONFIDENCE(0.05,STDEV(G32:G41),10)</f>
        <v>0.7173502818103147</v>
      </c>
      <c r="H43" s="2">
        <f>CONFIDENCE(0.05,STDEV(H32:H41),10)</f>
        <v>0.6726491458182444</v>
      </c>
      <c r="I43" s="2">
        <f>CONFIDENCE(0.05,STDEV(I32:I41),10)</f>
        <v>0.4296776589620053</v>
      </c>
      <c r="J43" s="2">
        <f>CONFIDENCE(0.05,STDEV(J32:J41),10)</f>
        <v>0.6157886724230024</v>
      </c>
      <c r="K43" s="2">
        <f>CONFIDENCE(0.05,STDEV(K32:K41),10)</f>
        <v>0.7017365672422685</v>
      </c>
      <c r="L43" s="2">
        <f>CONFIDENCE(0.05,STDEV(L32:L41),10)</f>
        <v>0.8688654392907433</v>
      </c>
      <c r="M43" s="2">
        <f>CONFIDENCE(0.05,STDEV(M32:M41),10)</f>
        <v>0.869937883164945</v>
      </c>
      <c r="N43" s="2">
        <f>CONFIDENCE(0.05,STDEV(N32:N41),10)</f>
        <v>0.8630572567081284</v>
      </c>
      <c r="O43" s="2">
        <f>CONFIDENCE(0.05,STDEV(O32:O41),10)</f>
        <v>0.8587460442013958</v>
      </c>
      <c r="P43" s="2">
        <f>CONFIDENCE(0.05,STDEV(P32:P41),10)</f>
        <v>0.8618311778856035</v>
      </c>
      <c r="Q43" s="2">
        <f>CONFIDENCE(0.05,STDEV(Q32:Q41),10)</f>
        <v>0.8513369108220553</v>
      </c>
      <c r="R43" s="2">
        <f>CONFIDENCE(0.05,STDEV(R32:R41),10)</f>
        <v>0.8509778997480854</v>
      </c>
      <c r="S43" s="2">
        <f>CONFIDENCE(0.05,STDEV(S32:S41),10)</f>
        <v>0.6091078242482202</v>
      </c>
      <c r="T43" s="2">
        <f>CONFIDENCE(0.05,STDEV(T32:T41),10)</f>
        <v>0.6089239011005543</v>
      </c>
      <c r="U43" s="2">
        <f>CONFIDENCE(0.05,STDEV(U32:U41),10)</f>
        <v>0.6172641435446249</v>
      </c>
      <c r="V43" s="2">
        <f>CONFIDENCE(0.05,STDEV(V32:V41),10)</f>
        <v>0.6174968402329897</v>
      </c>
      <c r="W43" s="2">
        <f>CONFIDENCE(0.05,STDEV(W32:W41),10)</f>
        <v>0.6188443925257713</v>
      </c>
      <c r="X43" s="2">
        <f>CONFIDENCE(0.05,STDEV(X32:X41),10)</f>
        <v>0.6187725409009119</v>
      </c>
      <c r="Y43" s="2">
        <f>CONFIDENCE(0.05,STDEV(Y32:Y41),10)</f>
        <v>0.6196706477396992</v>
      </c>
      <c r="Z43" s="2">
        <f>CONFIDENCE(0.05,STDEV(Z32:Z41),10)</f>
        <v>0.6199817814628997</v>
      </c>
      <c r="AA43" s="2">
        <f>CONFIDENCE(0.05,STDEV(AA32:AA41),10)</f>
        <v>0.6201965166806527</v>
      </c>
      <c r="AB43" s="2">
        <f>CONFIDENCE(0.05,STDEV(AB32:AB41),10)</f>
        <v>0.6203306690505092</v>
      </c>
      <c r="AC43" s="2">
        <f>CONFIDENCE(0.05,STDEV(AC32:AC41),10)</f>
        <v>0.6204758736170748</v>
      </c>
      <c r="AD43" s="2">
        <f>CONFIDENCE(0.05,STDEV(AD32:AD41),10)</f>
        <v>0.6205535251858562</v>
      </c>
      <c r="AE43" s="2">
        <f>CONFIDENCE(0.05,STDEV(AE32:AE41),10)</f>
        <v>0.6206469905922549</v>
      </c>
      <c r="AF43" s="2">
        <f>CONFIDENCE(0.05,STDEV(AF32:AF41),10)</f>
        <v>0.6207218800306941</v>
      </c>
      <c r="AG43" s="2">
        <f>CONFIDENCE(0.05,STDEV(AG32:AG41),10)</f>
        <v>0.6209071986202257</v>
      </c>
      <c r="AH43" s="2">
        <f>CONFIDENCE(0.05,STDEV(AH32:AH41),10)</f>
        <v>0.6209715453177449</v>
      </c>
      <c r="AI43" s="2">
        <f>CONFIDENCE(0.05,STDEV(AI32:AI41),10)</f>
        <v>0.6209889255144728</v>
      </c>
      <c r="AJ43" s="2">
        <f>CONFIDENCE(0.05,STDEV(AJ32:AJ41),10)</f>
        <v>0.6210156459755177</v>
      </c>
      <c r="AK43" s="2">
        <f>CONFIDENCE(0.05,STDEV(AK32:AK41),10)</f>
        <v>0.6210821177392367</v>
      </c>
      <c r="AL43" s="2">
        <f>CONFIDENCE(0.05,STDEV(AL32:AL41),10)</f>
        <v>0.6210942877189798</v>
      </c>
      <c r="AM43" s="2">
        <f>CONFIDENCE(0.05,STDEV(AM32:AM41),10)</f>
        <v>0.6211510384511716</v>
      </c>
      <c r="AN43" s="2">
        <f>CONFIDENCE(0.05,STDEV(AN32:AN41),10)</f>
        <v>0.6211516852132201</v>
      </c>
      <c r="AO43" s="2">
        <f>CONFIDENCE(0.05,STDEV(AO32:AO41),10)</f>
        <v>0.6212163916860514</v>
      </c>
      <c r="AP43" s="2">
        <f>CONFIDENCE(0.05,STDEV(AP32:AP41),10)</f>
        <v>0.6212144133815111</v>
      </c>
      <c r="AQ43" s="2">
        <f>CONFIDENCE(0.05,STDEV(AQ32:AQ41),10)</f>
        <v>0.6212234885754585</v>
      </c>
      <c r="AR43" s="2">
        <f>CONFIDENCE(0.05,STDEV(AR32:AR41),10)</f>
        <v>0.6212750299696407</v>
      </c>
      <c r="AS43" s="2">
        <f>CONFIDENCE(0.05,STDEV(AS32:AS41),10)</f>
        <v>0.6212711821120618</v>
      </c>
      <c r="AT43" s="2">
        <f>CONFIDENCE(0.05,STDEV(AT32:AT41),10)</f>
        <v>0.6212732345245275</v>
      </c>
      <c r="AU43" s="2">
        <f>CONFIDENCE(0.05,STDEV(AU32:AU41),10)</f>
        <v>0.6213270747707275</v>
      </c>
      <c r="AV43" s="2">
        <f>CONFIDENCE(0.05,STDEV(AV32:AV41),10)</f>
        <v>0.6213406578177955</v>
      </c>
      <c r="AW43" s="2">
        <f>CONFIDENCE(0.05,STDEV(AW32:AW41),10)</f>
        <v>0.6213487425265568</v>
      </c>
      <c r="AX43" s="2">
        <f>CONFIDENCE(0.05,STDEV(AX32:AX41),10)</f>
        <v>0.6213556618886472</v>
      </c>
      <c r="AY43" s="2">
        <f>CONFIDENCE(0.05,STDEV(AY32:AY41),10)</f>
        <v>0.6213916843276893</v>
      </c>
      <c r="AZ43" s="2">
        <f>CONFIDENCE(0.05,STDEV(AZ32:AZ41),10)</f>
        <v>0.6214447422268287</v>
      </c>
      <c r="BA43" s="2">
        <f>CONFIDENCE(0.05,STDEV(BA32:BA41),10)</f>
        <v>0.621610408634936</v>
      </c>
      <c r="BB43" s="2">
        <f>CONFIDENCE(0.05,STDEV(BB32:BB41),10)</f>
        <v>0.6210634815214475</v>
      </c>
      <c r="BC43" s="2">
        <f>CONFIDENCE(0.05,STDEV(BC32:BC41),10)</f>
        <v>0.6211096153298782</v>
      </c>
      <c r="BD43" s="2">
        <f>CONFIDENCE(0.05,STDEV(BD32:BD41),10)</f>
        <v>0.6211330504962678</v>
      </c>
      <c r="BE43" s="2">
        <f>CONFIDENCE(0.05,STDEV(BE32:BE41),10)</f>
        <v>0.6211931858776041</v>
      </c>
      <c r="BF43" s="2">
        <f>CONFIDENCE(0.05,STDEV(BF32:BF41),10)</f>
        <v>0.6212652570139906</v>
      </c>
      <c r="BG43" s="2">
        <f>CONFIDENCE(0.05,STDEV(BG32:BG41),10)</f>
        <v>0.6213184049608304</v>
      </c>
    </row>
    <row r="44" ht="12">
      <c r="A44" t="s">
        <v>14</v>
      </c>
    </row>
    <row r="45" spans="1:62" ht="14.25">
      <c r="A45">
        <v>975.253</v>
      </c>
      <c r="B45">
        <v>333.450138</v>
      </c>
      <c r="C45">
        <v>173.818002</v>
      </c>
      <c r="D45">
        <v>129.1424</v>
      </c>
      <c r="E45">
        <v>85.6015</v>
      </c>
      <c r="F45">
        <v>82.613961</v>
      </c>
      <c r="G45">
        <v>80.252291</v>
      </c>
      <c r="H45" s="5">
        <v>78.427213</v>
      </c>
      <c r="I45">
        <v>78.222648</v>
      </c>
      <c r="J45" s="5">
        <v>77.03456</v>
      </c>
      <c r="K45" s="5">
        <v>75.38664</v>
      </c>
      <c r="L45" s="5">
        <v>74.251537</v>
      </c>
      <c r="M45" s="5">
        <v>74.171123</v>
      </c>
      <c r="N45" s="5">
        <v>74.106384</v>
      </c>
      <c r="O45" s="5">
        <v>73.07218</v>
      </c>
      <c r="P45" s="5">
        <v>73.029357</v>
      </c>
      <c r="Q45" s="5">
        <v>72.988758</v>
      </c>
      <c r="R45" s="5">
        <v>72.928277</v>
      </c>
      <c r="S45" s="5">
        <v>72.869481</v>
      </c>
      <c r="T45" s="5">
        <v>72.284154</v>
      </c>
      <c r="U45" s="5">
        <v>71.179645</v>
      </c>
      <c r="V45" s="5">
        <v>71.149113</v>
      </c>
      <c r="W45" s="5">
        <v>70.077538</v>
      </c>
      <c r="X45" s="5">
        <v>70.0688</v>
      </c>
      <c r="Y45" s="5">
        <v>70.054407</v>
      </c>
      <c r="Z45" s="5">
        <v>70.040356</v>
      </c>
      <c r="AA45" s="5">
        <v>70.020821</v>
      </c>
      <c r="AB45" s="5">
        <v>70.008035</v>
      </c>
      <c r="AC45" s="5">
        <v>68.905147</v>
      </c>
      <c r="AD45" s="5">
        <v>68.904642</v>
      </c>
      <c r="AE45" s="5">
        <v>68.904369</v>
      </c>
      <c r="AF45" s="5">
        <v>68.904126</v>
      </c>
      <c r="AG45" s="5">
        <v>68.903908</v>
      </c>
      <c r="AH45" s="5">
        <v>68.903687</v>
      </c>
      <c r="AI45" s="5">
        <v>68.90344</v>
      </c>
      <c r="AJ45" s="5">
        <v>68.903221</v>
      </c>
      <c r="AK45" s="5">
        <v>68.902992</v>
      </c>
      <c r="AL45" s="5">
        <v>68.902763</v>
      </c>
      <c r="AM45" s="5">
        <v>68.902541</v>
      </c>
      <c r="AN45" s="5">
        <v>68.902318</v>
      </c>
      <c r="AO45" s="5">
        <v>68.902063</v>
      </c>
      <c r="AP45" s="5">
        <v>68.901832</v>
      </c>
      <c r="AQ45" s="5">
        <v>68.90161</v>
      </c>
      <c r="AR45" s="5">
        <v>68.90138</v>
      </c>
      <c r="AS45" s="5">
        <v>68.90115</v>
      </c>
      <c r="AT45" s="5">
        <v>68.900909</v>
      </c>
      <c r="AU45" s="5">
        <v>68.900687</v>
      </c>
      <c r="AV45" s="5">
        <v>68.900467</v>
      </c>
      <c r="AW45" s="5">
        <v>68.900243</v>
      </c>
      <c r="AX45" s="5">
        <v>68.900003</v>
      </c>
      <c r="AY45" s="5">
        <v>68.89978</v>
      </c>
      <c r="AZ45" s="5">
        <v>68.899556</v>
      </c>
      <c r="BA45" s="5">
        <v>68.899217</v>
      </c>
      <c r="BB45" s="5">
        <v>68.899108</v>
      </c>
      <c r="BC45" s="5">
        <v>68.898769</v>
      </c>
      <c r="BD45" s="5">
        <v>68.898536</v>
      </c>
      <c r="BE45" s="5">
        <v>68.891511</v>
      </c>
      <c r="BF45" s="5">
        <v>68.891511</v>
      </c>
      <c r="BG45" s="5">
        <v>68.891511</v>
      </c>
      <c r="BH45" s="5"/>
      <c r="BI45" s="5"/>
      <c r="BJ45">
        <v>68.376487</v>
      </c>
    </row>
    <row r="46" spans="1:61" ht="14.25">
      <c r="A46">
        <v>983.3213</v>
      </c>
      <c r="B46">
        <v>334.876192</v>
      </c>
      <c r="C46">
        <v>175.558894</v>
      </c>
      <c r="D46">
        <v>129.6682</v>
      </c>
      <c r="E46">
        <v>89.515472</v>
      </c>
      <c r="F46">
        <v>86.51025</v>
      </c>
      <c r="G46">
        <v>84.0088729</v>
      </c>
      <c r="H46" s="5">
        <v>82.307814</v>
      </c>
      <c r="I46">
        <v>82.107426</v>
      </c>
      <c r="J46" s="5">
        <v>80.917107</v>
      </c>
      <c r="K46" s="5">
        <v>79.22085</v>
      </c>
      <c r="L46" s="5">
        <v>78.087505</v>
      </c>
      <c r="M46" s="5">
        <v>78.006114</v>
      </c>
      <c r="N46" s="5">
        <v>77.935424</v>
      </c>
      <c r="O46" s="5">
        <v>76.894887</v>
      </c>
      <c r="P46" s="5">
        <v>76.855163</v>
      </c>
      <c r="Q46" s="5">
        <v>76.808957</v>
      </c>
      <c r="R46" s="5">
        <v>76.747364</v>
      </c>
      <c r="S46" s="5">
        <v>76.684025</v>
      </c>
      <c r="T46" s="5">
        <v>76.061034</v>
      </c>
      <c r="U46" s="5">
        <v>74.955892</v>
      </c>
      <c r="V46" s="5">
        <v>74.922961</v>
      </c>
      <c r="W46" s="5">
        <v>73.856396</v>
      </c>
      <c r="X46" s="5">
        <v>73.840533</v>
      </c>
      <c r="Y46" s="5">
        <v>73.82503</v>
      </c>
      <c r="Z46" s="5">
        <v>73.8112</v>
      </c>
      <c r="AA46" s="5">
        <v>73.797971</v>
      </c>
      <c r="AB46" s="5">
        <v>73.785632</v>
      </c>
      <c r="AC46" s="5">
        <v>72.68315</v>
      </c>
      <c r="AD46" s="5">
        <v>72.682335</v>
      </c>
      <c r="AE46" s="5">
        <v>72.681547</v>
      </c>
      <c r="AF46" s="5">
        <v>72.680717</v>
      </c>
      <c r="AG46" s="5">
        <v>72.679975</v>
      </c>
      <c r="AH46" s="5">
        <v>72.679572</v>
      </c>
      <c r="AI46" s="5">
        <v>72.679153</v>
      </c>
      <c r="AJ46" s="5">
        <v>72.678751</v>
      </c>
      <c r="AK46" s="5">
        <v>72.678353</v>
      </c>
      <c r="AL46" s="5">
        <v>72.677944</v>
      </c>
      <c r="AM46" s="5">
        <v>72.677443</v>
      </c>
      <c r="AN46" s="5">
        <v>72.677034</v>
      </c>
      <c r="AO46" s="5">
        <v>72.676629</v>
      </c>
      <c r="AP46" s="5">
        <v>72.676207</v>
      </c>
      <c r="AQ46" s="5">
        <v>72.675795</v>
      </c>
      <c r="AR46" s="5">
        <v>72.675416</v>
      </c>
      <c r="AS46" s="5">
        <v>72.67504</v>
      </c>
      <c r="AT46" s="5">
        <v>72.674801</v>
      </c>
      <c r="AU46" s="5">
        <v>72.674576</v>
      </c>
      <c r="AV46" s="5">
        <v>72.674355</v>
      </c>
      <c r="AW46" s="5">
        <v>72.674122</v>
      </c>
      <c r="AX46" s="5">
        <v>72.673946</v>
      </c>
      <c r="AY46" s="5">
        <v>72.673454</v>
      </c>
      <c r="AZ46" s="5">
        <v>72.673211</v>
      </c>
      <c r="BA46" s="5">
        <v>72.672652</v>
      </c>
      <c r="BB46" s="5">
        <v>72.67243</v>
      </c>
      <c r="BC46" s="5">
        <v>72.672206</v>
      </c>
      <c r="BD46" s="5">
        <v>72.671978</v>
      </c>
      <c r="BE46" s="5">
        <v>72.671655</v>
      </c>
      <c r="BF46" s="5">
        <v>72.671435</v>
      </c>
      <c r="BG46" s="5">
        <v>72.671216</v>
      </c>
      <c r="BH46" s="5"/>
      <c r="BI46" s="5"/>
    </row>
    <row r="47" spans="1:61" ht="14.25">
      <c r="A47">
        <v>976.634</v>
      </c>
      <c r="B47">
        <v>333.604</v>
      </c>
      <c r="C47">
        <v>174.1687</v>
      </c>
      <c r="D47">
        <v>129.1871</v>
      </c>
      <c r="E47">
        <v>85.97349</v>
      </c>
      <c r="F47">
        <v>86.9847</v>
      </c>
      <c r="G47">
        <v>80.601384</v>
      </c>
      <c r="H47" s="5">
        <v>78.80533</v>
      </c>
      <c r="I47">
        <v>78.591171</v>
      </c>
      <c r="J47" s="5">
        <v>77.406096</v>
      </c>
      <c r="K47" s="5">
        <v>75.751316</v>
      </c>
      <c r="L47" s="5">
        <v>74.61284</v>
      </c>
      <c r="M47" s="5">
        <v>74.535306</v>
      </c>
      <c r="N47" s="5">
        <v>74.459043</v>
      </c>
      <c r="O47" s="5">
        <v>73.433359</v>
      </c>
      <c r="P47" s="5">
        <v>73.391893</v>
      </c>
      <c r="Q47" s="5">
        <v>73.358037</v>
      </c>
      <c r="R47" s="5">
        <v>73.285047</v>
      </c>
      <c r="S47" s="5">
        <v>73.22273</v>
      </c>
      <c r="T47" s="5">
        <v>72.638215</v>
      </c>
      <c r="U47" s="5">
        <v>71.53407</v>
      </c>
      <c r="V47" s="5">
        <v>71.497606</v>
      </c>
      <c r="W47" s="5">
        <v>70.426217</v>
      </c>
      <c r="X47" s="5">
        <v>70.410137</v>
      </c>
      <c r="Y47" s="5">
        <v>70.40034</v>
      </c>
      <c r="Z47" s="5">
        <v>70.387393</v>
      </c>
      <c r="AA47" s="5">
        <v>70.374941</v>
      </c>
      <c r="AB47" s="5">
        <v>70.358426</v>
      </c>
      <c r="AC47" s="5">
        <v>69.256204</v>
      </c>
      <c r="AD47" s="5">
        <v>69.255393</v>
      </c>
      <c r="AE47" s="5">
        <v>69.254618</v>
      </c>
      <c r="AF47" s="5">
        <v>69.254089</v>
      </c>
      <c r="AG47" s="5">
        <v>69.253665</v>
      </c>
      <c r="AH47" s="5">
        <v>69.253387</v>
      </c>
      <c r="AI47" s="5">
        <v>69.253147</v>
      </c>
      <c r="AJ47" s="5">
        <v>69.252925</v>
      </c>
      <c r="AK47" s="5">
        <v>69.252703</v>
      </c>
      <c r="AL47" s="5">
        <v>69.252422</v>
      </c>
      <c r="AM47" s="5">
        <v>69.252187</v>
      </c>
      <c r="AN47" s="5">
        <v>69.251954</v>
      </c>
      <c r="AO47" s="5">
        <v>69.251739</v>
      </c>
      <c r="AP47" s="5">
        <v>69.251495</v>
      </c>
      <c r="AQ47" s="5">
        <v>69.251274</v>
      </c>
      <c r="AR47" s="5">
        <v>69.251044</v>
      </c>
      <c r="AS47" s="5">
        <v>69.250811</v>
      </c>
      <c r="AT47" s="5">
        <v>69.250589</v>
      </c>
      <c r="AU47" s="5">
        <v>69.250308</v>
      </c>
      <c r="AV47" s="5">
        <v>69.245808</v>
      </c>
      <c r="AW47" s="5">
        <v>69.245808</v>
      </c>
      <c r="AX47" s="5">
        <v>69.245808</v>
      </c>
      <c r="AY47" s="5">
        <v>69.245808</v>
      </c>
      <c r="AZ47" s="5">
        <v>69.245808</v>
      </c>
      <c r="BA47" s="5">
        <v>69.245808</v>
      </c>
      <c r="BB47" s="5">
        <v>69.245808</v>
      </c>
      <c r="BC47" s="5">
        <v>69.245808</v>
      </c>
      <c r="BD47" s="5">
        <v>69.245808</v>
      </c>
      <c r="BE47" s="5">
        <v>69.245808</v>
      </c>
      <c r="BF47" s="5">
        <v>69.245808</v>
      </c>
      <c r="BG47" s="5">
        <v>69.245808</v>
      </c>
      <c r="BH47" s="5"/>
      <c r="BI47" s="5"/>
    </row>
    <row r="48" spans="1:61" ht="14.25">
      <c r="A48">
        <v>979.9566</v>
      </c>
      <c r="B48">
        <v>335.148</v>
      </c>
      <c r="C48">
        <v>174.646</v>
      </c>
      <c r="D48">
        <v>129.871951</v>
      </c>
      <c r="E48">
        <v>86.104278</v>
      </c>
      <c r="F48">
        <v>83.110117</v>
      </c>
      <c r="G48">
        <v>80.711318</v>
      </c>
      <c r="H48" s="5">
        <v>78.931878</v>
      </c>
      <c r="I48">
        <v>78.7126</v>
      </c>
      <c r="J48" s="5">
        <v>77.516012</v>
      </c>
      <c r="K48" s="5">
        <v>75.861912</v>
      </c>
      <c r="L48" s="5">
        <v>74.730722</v>
      </c>
      <c r="M48" s="5">
        <v>74.644818</v>
      </c>
      <c r="N48" s="5">
        <v>74.573156</v>
      </c>
      <c r="O48" s="5">
        <v>73.549971</v>
      </c>
      <c r="P48" s="5">
        <v>73.508468</v>
      </c>
      <c r="Q48" s="5">
        <v>73.473035</v>
      </c>
      <c r="R48" s="5">
        <v>73.406102</v>
      </c>
      <c r="S48" s="5">
        <v>73.338729</v>
      </c>
      <c r="T48" s="5">
        <v>72.73759</v>
      </c>
      <c r="U48" s="5">
        <v>71.633085</v>
      </c>
      <c r="V48" s="5">
        <v>71.601814</v>
      </c>
      <c r="W48" s="5">
        <v>70.535841</v>
      </c>
      <c r="X48" s="5">
        <v>70.520441</v>
      </c>
      <c r="Y48" s="5">
        <v>70.50643</v>
      </c>
      <c r="Z48" s="5">
        <v>70.494384</v>
      </c>
      <c r="AA48" s="5">
        <v>70.482387</v>
      </c>
      <c r="AB48" s="5">
        <v>70.470564</v>
      </c>
      <c r="AC48" s="5">
        <v>69.368003</v>
      </c>
      <c r="AD48" s="5">
        <v>69.367177</v>
      </c>
      <c r="AE48" s="5">
        <v>69.366348</v>
      </c>
      <c r="AF48" s="5">
        <v>69.365842</v>
      </c>
      <c r="AG48" s="5">
        <v>69.365383</v>
      </c>
      <c r="AH48" s="5">
        <v>69.364975</v>
      </c>
      <c r="AI48" s="5">
        <v>69.364562</v>
      </c>
      <c r="AJ48" s="5">
        <v>69.36415</v>
      </c>
      <c r="AK48" s="5">
        <v>69.363735</v>
      </c>
      <c r="AL48" s="5">
        <v>69.36333</v>
      </c>
      <c r="AM48" s="5">
        <v>69.362919</v>
      </c>
      <c r="AN48" s="5">
        <v>69.362505</v>
      </c>
      <c r="AO48" s="5">
        <v>69.362087</v>
      </c>
      <c r="AP48" s="5">
        <v>69.361648</v>
      </c>
      <c r="AQ48" s="5">
        <v>69.361274</v>
      </c>
      <c r="AR48" s="5">
        <v>69.360853</v>
      </c>
      <c r="AS48" s="5">
        <v>69.360584</v>
      </c>
      <c r="AT48" s="5">
        <v>69.360339</v>
      </c>
      <c r="AU48" s="5">
        <v>69.360107</v>
      </c>
      <c r="AV48" s="5">
        <v>69.35988</v>
      </c>
      <c r="AW48" s="5">
        <v>69.359643</v>
      </c>
      <c r="AX48" s="5">
        <v>69.359395</v>
      </c>
      <c r="AY48" s="5">
        <v>69.359105</v>
      </c>
      <c r="AZ48" s="5">
        <v>69.353756</v>
      </c>
      <c r="BA48" s="5">
        <v>69.353166</v>
      </c>
      <c r="BB48" s="5">
        <v>69.352937</v>
      </c>
      <c r="BC48" s="5">
        <v>69.352697</v>
      </c>
      <c r="BD48" s="5">
        <v>69.352471</v>
      </c>
      <c r="BE48" s="5">
        <v>69.352237</v>
      </c>
      <c r="BF48" s="5">
        <v>69.352062</v>
      </c>
      <c r="BG48" s="5">
        <v>69.351834</v>
      </c>
      <c r="BH48" s="5"/>
      <c r="BI48" s="5"/>
    </row>
    <row r="49" spans="1:61" ht="14.25">
      <c r="A49">
        <v>981.9526</v>
      </c>
      <c r="B49">
        <v>334.916269</v>
      </c>
      <c r="C49">
        <v>175.452</v>
      </c>
      <c r="D49">
        <v>129.7828</v>
      </c>
      <c r="E49">
        <v>86.14595</v>
      </c>
      <c r="F49">
        <v>83.7133</v>
      </c>
      <c r="G49">
        <v>81.295958</v>
      </c>
      <c r="H49" s="5">
        <v>79.5064</v>
      </c>
      <c r="I49">
        <v>79.292628</v>
      </c>
      <c r="J49" s="5">
        <v>78.098397</v>
      </c>
      <c r="K49" s="5">
        <v>76.418444</v>
      </c>
      <c r="L49" s="5">
        <v>75.278621</v>
      </c>
      <c r="M49" s="5">
        <v>75.19592</v>
      </c>
      <c r="N49" s="5">
        <v>75.125121</v>
      </c>
      <c r="O49" s="5">
        <v>74.090328</v>
      </c>
      <c r="P49" s="5">
        <v>74.0511</v>
      </c>
      <c r="Q49" s="5">
        <v>74.00917</v>
      </c>
      <c r="R49" s="5">
        <v>73.949354</v>
      </c>
      <c r="S49" s="5">
        <v>73.888711</v>
      </c>
      <c r="T49" s="5">
        <v>73.26661</v>
      </c>
      <c r="U49" s="5">
        <v>72.163106</v>
      </c>
      <c r="V49" s="5">
        <v>72.13457</v>
      </c>
      <c r="W49" s="5">
        <v>71.06531</v>
      </c>
      <c r="X49" s="5">
        <v>71.055634</v>
      </c>
      <c r="Y49" s="5">
        <v>71.041113</v>
      </c>
      <c r="Z49" s="5">
        <v>71.027999</v>
      </c>
      <c r="AA49" s="5">
        <v>71.010365</v>
      </c>
      <c r="AB49" s="5">
        <v>71.004091</v>
      </c>
      <c r="AC49" s="5">
        <v>69.8962</v>
      </c>
      <c r="AD49" s="5">
        <v>69.895368</v>
      </c>
      <c r="AE49" s="5">
        <v>69.894537</v>
      </c>
      <c r="AF49" s="5">
        <v>69.893714</v>
      </c>
      <c r="AG49" s="5">
        <v>69.893286</v>
      </c>
      <c r="AH49" s="5">
        <v>69.892844</v>
      </c>
      <c r="AI49" s="5">
        <v>69.892481</v>
      </c>
      <c r="AJ49" s="5">
        <v>69.887123</v>
      </c>
      <c r="AK49" s="5">
        <v>69.886715</v>
      </c>
      <c r="AL49" s="5">
        <v>69.886303</v>
      </c>
      <c r="AM49" s="5">
        <v>69.885895</v>
      </c>
      <c r="AN49" s="5">
        <v>69.88548</v>
      </c>
      <c r="AO49" s="5">
        <v>69.885161</v>
      </c>
      <c r="AP49" s="5">
        <v>69.884914</v>
      </c>
      <c r="AQ49" s="5">
        <v>69.884688</v>
      </c>
      <c r="AR49" s="5">
        <v>69.884451</v>
      </c>
      <c r="AS49" s="5">
        <v>69.884234</v>
      </c>
      <c r="AT49" s="5">
        <v>69.884001</v>
      </c>
      <c r="AU49" s="5">
        <v>69.883759</v>
      </c>
      <c r="AV49" s="5">
        <v>69.883516</v>
      </c>
      <c r="AW49" s="5">
        <v>69.88329</v>
      </c>
      <c r="AX49" s="5">
        <v>69.883063</v>
      </c>
      <c r="AY49" s="5">
        <v>69.882789</v>
      </c>
      <c r="AZ49" s="5">
        <v>69.882549</v>
      </c>
      <c r="BA49" s="5">
        <v>69.882372</v>
      </c>
      <c r="BB49" s="5">
        <v>69.882137</v>
      </c>
      <c r="BC49" s="5">
        <v>69.881798</v>
      </c>
      <c r="BD49" s="5">
        <v>69.881556</v>
      </c>
      <c r="BE49" s="5">
        <v>69.88123</v>
      </c>
      <c r="BF49" s="5">
        <v>69.881003</v>
      </c>
      <c r="BG49" s="5">
        <v>69.880768</v>
      </c>
      <c r="BH49" s="5"/>
      <c r="BI49" s="5"/>
    </row>
    <row r="50" spans="1:61" ht="14.25">
      <c r="A50">
        <v>979.614055</v>
      </c>
      <c r="B50">
        <v>335.025859</v>
      </c>
      <c r="C50">
        <v>174.716</v>
      </c>
      <c r="D50">
        <v>129.8864</v>
      </c>
      <c r="E50">
        <v>86.7193</v>
      </c>
      <c r="F50">
        <v>83.1502</v>
      </c>
      <c r="G50">
        <v>80.73721</v>
      </c>
      <c r="H50" s="5">
        <v>78.956281</v>
      </c>
      <c r="I50">
        <v>78.956281</v>
      </c>
      <c r="J50" s="5">
        <v>77.554968</v>
      </c>
      <c r="K50" s="5">
        <v>75.899884</v>
      </c>
      <c r="L50" s="5">
        <v>74.760952</v>
      </c>
      <c r="M50" s="5">
        <v>74.675426</v>
      </c>
      <c r="N50" s="5">
        <v>74.605771</v>
      </c>
      <c r="O50" s="5">
        <v>73.576903</v>
      </c>
      <c r="P50" s="5">
        <v>73.536365</v>
      </c>
      <c r="Q50" s="5">
        <v>73.496619</v>
      </c>
      <c r="R50" s="5">
        <v>73.425153</v>
      </c>
      <c r="S50" s="5">
        <v>73.367755</v>
      </c>
      <c r="T50" s="5">
        <v>72.777417</v>
      </c>
      <c r="U50" s="5">
        <v>71.671239</v>
      </c>
      <c r="V50" s="5">
        <v>71.635766</v>
      </c>
      <c r="W50" s="5">
        <v>70.576408</v>
      </c>
      <c r="X50" s="5">
        <v>70.562413</v>
      </c>
      <c r="Y50" s="5">
        <v>70.543037</v>
      </c>
      <c r="Z50" s="5">
        <v>70.525275</v>
      </c>
      <c r="AA50" s="5">
        <v>70.512793</v>
      </c>
      <c r="AB50" s="5">
        <v>70.501365</v>
      </c>
      <c r="AC50" s="5">
        <v>69.399637</v>
      </c>
      <c r="AD50" s="5">
        <v>69.39921</v>
      </c>
      <c r="AE50" s="5">
        <v>69.398787</v>
      </c>
      <c r="AF50" s="5">
        <v>69.398431</v>
      </c>
      <c r="AG50" s="5">
        <v>69.398014</v>
      </c>
      <c r="AH50" s="5">
        <v>69.397604</v>
      </c>
      <c r="AI50" s="5">
        <v>69.397193</v>
      </c>
      <c r="AJ50" s="5">
        <v>69.396783</v>
      </c>
      <c r="AK50" s="5">
        <v>69.39635</v>
      </c>
      <c r="AL50" s="5">
        <v>69.395948</v>
      </c>
      <c r="AM50" s="5">
        <v>69.395591</v>
      </c>
      <c r="AN50" s="5">
        <v>69.395235</v>
      </c>
      <c r="AO50" s="5">
        <v>69.394943</v>
      </c>
      <c r="AP50" s="5">
        <v>69.394729</v>
      </c>
      <c r="AQ50" s="5">
        <v>69.394506</v>
      </c>
      <c r="AR50" s="5">
        <v>69.394313</v>
      </c>
      <c r="AS50" s="5">
        <v>69.394063</v>
      </c>
      <c r="AT50" s="5">
        <v>69.393829</v>
      </c>
      <c r="AU50" s="5">
        <v>69.393598</v>
      </c>
      <c r="AV50" s="5">
        <v>69.393374</v>
      </c>
      <c r="AW50" s="5">
        <v>69.3932</v>
      </c>
      <c r="AX50" s="5">
        <v>69.392957</v>
      </c>
      <c r="AY50" s="5">
        <v>69.392715</v>
      </c>
      <c r="AZ50" s="5">
        <v>69.392479</v>
      </c>
      <c r="BA50" s="5">
        <v>69.392251</v>
      </c>
      <c r="BB50" s="5">
        <v>69.391997</v>
      </c>
      <c r="BC50" s="5">
        <v>69.391774</v>
      </c>
      <c r="BD50" s="5">
        <v>69.391462</v>
      </c>
      <c r="BE50" s="5">
        <v>69.391247</v>
      </c>
      <c r="BF50" s="5">
        <v>69.390681</v>
      </c>
      <c r="BG50" s="5">
        <v>69.390458</v>
      </c>
      <c r="BH50" s="5"/>
      <c r="BI50" s="5"/>
    </row>
    <row r="51" spans="1:61" ht="14.25">
      <c r="A51">
        <v>980.408262</v>
      </c>
      <c r="B51">
        <v>334.94129</v>
      </c>
      <c r="C51">
        <v>174.6194</v>
      </c>
      <c r="D51">
        <v>129.7292</v>
      </c>
      <c r="E51">
        <v>86.3463</v>
      </c>
      <c r="F51">
        <v>83.3583</v>
      </c>
      <c r="G51">
        <v>80.956693</v>
      </c>
      <c r="H51" s="5">
        <v>79.172582</v>
      </c>
      <c r="I51">
        <v>78.337973</v>
      </c>
      <c r="J51" s="5">
        <v>77.777632</v>
      </c>
      <c r="K51" s="5">
        <v>76.112537</v>
      </c>
      <c r="L51" s="5">
        <v>74.976151</v>
      </c>
      <c r="M51" s="5">
        <v>74.894594</v>
      </c>
      <c r="N51" s="5">
        <v>74.823103</v>
      </c>
      <c r="O51" s="5">
        <v>73.784228</v>
      </c>
      <c r="P51" s="5">
        <v>73.744753</v>
      </c>
      <c r="Q51" s="5">
        <v>73.703236</v>
      </c>
      <c r="R51" s="5">
        <v>73.64246</v>
      </c>
      <c r="S51" s="5">
        <v>73.58275</v>
      </c>
      <c r="T51" s="5">
        <v>72.992014</v>
      </c>
      <c r="U51" s="5">
        <v>71.888326</v>
      </c>
      <c r="V51" s="5">
        <v>71.858645</v>
      </c>
      <c r="W51" s="5">
        <v>70.78798</v>
      </c>
      <c r="X51" s="5">
        <v>70.778384</v>
      </c>
      <c r="Y51" s="5">
        <v>70.764162</v>
      </c>
      <c r="Z51" s="5">
        <v>70.750095</v>
      </c>
      <c r="AA51" s="5">
        <v>70.73137</v>
      </c>
      <c r="AB51" s="5">
        <v>70.71924</v>
      </c>
      <c r="AC51" s="5">
        <v>69.616579</v>
      </c>
      <c r="AD51" s="5">
        <v>69.616171</v>
      </c>
      <c r="AE51" s="5">
        <v>69.615766</v>
      </c>
      <c r="AF51" s="5">
        <v>69.615349</v>
      </c>
      <c r="AG51" s="5">
        <v>69.614923</v>
      </c>
      <c r="AH51" s="5">
        <v>69.614515</v>
      </c>
      <c r="AI51" s="5">
        <v>69.61409</v>
      </c>
      <c r="AJ51" s="5">
        <v>69.613684</v>
      </c>
      <c r="AK51" s="5">
        <v>69.613283</v>
      </c>
      <c r="AL51" s="5">
        <v>69.612879</v>
      </c>
      <c r="AM51" s="5">
        <v>69.612523</v>
      </c>
      <c r="AN51" s="5">
        <v>69.61211</v>
      </c>
      <c r="AO51" s="5">
        <v>69.611698</v>
      </c>
      <c r="AP51" s="5">
        <v>69.611247</v>
      </c>
      <c r="AQ51" s="5">
        <v>69.610804</v>
      </c>
      <c r="AR51" s="5">
        <v>69.610402</v>
      </c>
      <c r="AS51" s="5">
        <v>69.610176</v>
      </c>
      <c r="AT51" s="5">
        <v>69.609951</v>
      </c>
      <c r="AU51" s="5">
        <v>69.60972</v>
      </c>
      <c r="AV51" s="5">
        <v>69.609494</v>
      </c>
      <c r="AW51" s="5">
        <v>69.609277</v>
      </c>
      <c r="AX51" s="5">
        <v>69.609031</v>
      </c>
      <c r="AY51" s="5">
        <v>69.608847</v>
      </c>
      <c r="AZ51" s="5">
        <v>69.608673</v>
      </c>
      <c r="BA51" s="5">
        <v>69.608442</v>
      </c>
      <c r="BB51" s="5">
        <v>69.608213</v>
      </c>
      <c r="BC51" s="5">
        <v>69.607988</v>
      </c>
      <c r="BD51" s="5">
        <v>69.607761</v>
      </c>
      <c r="BE51" s="5">
        <v>69.607528</v>
      </c>
      <c r="BF51" s="5">
        <v>69.607302</v>
      </c>
      <c r="BG51" s="5">
        <v>69.607056</v>
      </c>
      <c r="BH51" s="5"/>
      <c r="BI51" s="5"/>
    </row>
    <row r="52" spans="1:61" ht="14.25">
      <c r="A52">
        <v>983.044759</v>
      </c>
      <c r="B52">
        <v>335.1161</v>
      </c>
      <c r="C52">
        <v>174.5715</v>
      </c>
      <c r="D52">
        <v>129.6499</v>
      </c>
      <c r="E52">
        <v>87.8738</v>
      </c>
      <c r="F52">
        <v>84.8941</v>
      </c>
      <c r="G52">
        <v>82.478815</v>
      </c>
      <c r="H52" s="5">
        <v>80.712251</v>
      </c>
      <c r="I52">
        <v>78.973039</v>
      </c>
      <c r="J52" s="5">
        <v>79.302252</v>
      </c>
      <c r="K52" s="5">
        <v>77.641576</v>
      </c>
      <c r="L52" s="5">
        <v>76.504594</v>
      </c>
      <c r="M52" s="5">
        <v>76.428038</v>
      </c>
      <c r="N52" s="5">
        <v>76.346286</v>
      </c>
      <c r="O52" s="5">
        <v>75.318798</v>
      </c>
      <c r="P52" s="5">
        <v>75.285383</v>
      </c>
      <c r="Q52" s="5">
        <v>75.248479</v>
      </c>
      <c r="R52" s="5">
        <v>75.175362</v>
      </c>
      <c r="S52" s="5">
        <v>75.111162</v>
      </c>
      <c r="T52" s="5">
        <v>74.516238</v>
      </c>
      <c r="U52" s="5">
        <v>73.409702</v>
      </c>
      <c r="V52" s="5">
        <v>73.378438</v>
      </c>
      <c r="W52" s="5">
        <v>72.312028</v>
      </c>
      <c r="X52" s="5">
        <v>72.297778</v>
      </c>
      <c r="Y52" s="5">
        <v>72.283312</v>
      </c>
      <c r="Z52" s="5">
        <v>72.270139</v>
      </c>
      <c r="AA52" s="5">
        <v>72.258182</v>
      </c>
      <c r="AB52" s="5">
        <v>72.246317</v>
      </c>
      <c r="AC52" s="5">
        <v>71.144017</v>
      </c>
      <c r="AD52" s="5">
        <v>71.143602</v>
      </c>
      <c r="AE52" s="5">
        <v>71.143185</v>
      </c>
      <c r="AF52" s="5">
        <v>71.142766</v>
      </c>
      <c r="AG52" s="5">
        <v>71.142347</v>
      </c>
      <c r="AH52" s="5">
        <v>71.141484</v>
      </c>
      <c r="AI52" s="5">
        <v>71.141069</v>
      </c>
      <c r="AJ52" s="5">
        <v>71.140659</v>
      </c>
      <c r="AK52" s="5">
        <v>71.140249</v>
      </c>
      <c r="AL52" s="5">
        <v>71.139834</v>
      </c>
      <c r="AM52" s="5">
        <v>71.139423</v>
      </c>
      <c r="AN52" s="5">
        <v>71.139013</v>
      </c>
      <c r="AO52" s="5">
        <v>71.138599</v>
      </c>
      <c r="AP52" s="5">
        <v>71.138146</v>
      </c>
      <c r="AQ52" s="5">
        <v>71.137742</v>
      </c>
      <c r="AR52" s="5">
        <v>71.137326</v>
      </c>
      <c r="AS52" s="5">
        <v>71.137127</v>
      </c>
      <c r="AT52" s="5">
        <v>71.136888</v>
      </c>
      <c r="AU52" s="5">
        <v>71.136645</v>
      </c>
      <c r="AV52" s="5">
        <v>71.136418</v>
      </c>
      <c r="AW52" s="5">
        <v>71.136242</v>
      </c>
      <c r="AX52" s="5">
        <v>71.136012</v>
      </c>
      <c r="AY52" s="5">
        <v>71.135752</v>
      </c>
      <c r="AZ52" s="5">
        <v>71.13553</v>
      </c>
      <c r="BA52" s="5">
        <v>71.135288</v>
      </c>
      <c r="BB52" s="5">
        <v>71.135058</v>
      </c>
      <c r="BC52" s="5">
        <v>71.134827</v>
      </c>
      <c r="BD52" s="5">
        <v>71.134599</v>
      </c>
      <c r="BE52" s="5">
        <v>71.134362</v>
      </c>
      <c r="BF52" s="5">
        <v>71.134132</v>
      </c>
      <c r="BG52" s="5">
        <v>71.1339</v>
      </c>
      <c r="BH52" s="5"/>
      <c r="BI52" s="5"/>
    </row>
    <row r="53" spans="1:61" ht="14.25">
      <c r="A53">
        <v>980.3278</v>
      </c>
      <c r="B53">
        <v>334.9455</v>
      </c>
      <c r="C53">
        <v>174.8432</v>
      </c>
      <c r="D53">
        <v>129.6398</v>
      </c>
      <c r="E53">
        <v>86.511</v>
      </c>
      <c r="F53">
        <v>83.5253</v>
      </c>
      <c r="G53">
        <v>81.091585</v>
      </c>
      <c r="H53" s="5">
        <v>79.320386</v>
      </c>
      <c r="I53">
        <v>80.487516</v>
      </c>
      <c r="J53" s="5">
        <v>77.911167</v>
      </c>
      <c r="K53" s="5">
        <v>76.22874</v>
      </c>
      <c r="L53" s="5">
        <v>75.093043</v>
      </c>
      <c r="M53" s="5">
        <v>75.013636</v>
      </c>
      <c r="N53" s="5">
        <v>74.939458</v>
      </c>
      <c r="O53" s="5">
        <v>73.907244</v>
      </c>
      <c r="P53" s="5">
        <v>73.869335</v>
      </c>
      <c r="Q53" s="5">
        <v>73.826098</v>
      </c>
      <c r="R53" s="5">
        <v>73.764733</v>
      </c>
      <c r="S53" s="5">
        <v>73.697764</v>
      </c>
      <c r="T53" s="5">
        <v>73.072649</v>
      </c>
      <c r="U53" s="5">
        <v>71.966773</v>
      </c>
      <c r="V53" s="5">
        <v>71.936198</v>
      </c>
      <c r="W53" s="5">
        <v>70.869592</v>
      </c>
      <c r="X53" s="5">
        <v>70.8553</v>
      </c>
      <c r="Y53" s="5">
        <v>70.84164</v>
      </c>
      <c r="Z53" s="5">
        <v>70.827937</v>
      </c>
      <c r="AA53" s="5">
        <v>70.815224</v>
      </c>
      <c r="AB53" s="5">
        <v>70.802959</v>
      </c>
      <c r="AC53" s="5">
        <v>69.701022</v>
      </c>
      <c r="AD53" s="5">
        <v>69.700597</v>
      </c>
      <c r="AE53" s="5">
        <v>69.700177</v>
      </c>
      <c r="AF53" s="5">
        <v>69.699816</v>
      </c>
      <c r="AG53" s="5">
        <v>69.6994</v>
      </c>
      <c r="AH53" s="5">
        <v>69.698969</v>
      </c>
      <c r="AI53" s="5">
        <v>69.69855</v>
      </c>
      <c r="AJ53" s="5">
        <v>69.698113</v>
      </c>
      <c r="AK53" s="5">
        <v>69.697708</v>
      </c>
      <c r="AL53" s="5">
        <v>69.697298</v>
      </c>
      <c r="AM53" s="5">
        <v>69.691919</v>
      </c>
      <c r="AN53" s="5">
        <v>69.691492</v>
      </c>
      <c r="AO53" s="5">
        <v>69.69107</v>
      </c>
      <c r="AP53" s="5">
        <v>69.690646</v>
      </c>
      <c r="AQ53" s="5">
        <v>69.690241</v>
      </c>
      <c r="AR53" s="5">
        <v>69.68981</v>
      </c>
      <c r="AS53" s="5">
        <v>69.689528</v>
      </c>
      <c r="AT53" s="5">
        <v>69.689286</v>
      </c>
      <c r="AU53" s="5">
        <v>69.689093</v>
      </c>
      <c r="AV53" s="5">
        <v>69.688856</v>
      </c>
      <c r="AW53" s="5">
        <v>69.688681</v>
      </c>
      <c r="AX53" s="5">
        <v>69.688451</v>
      </c>
      <c r="AY53" s="5">
        <v>69.688198</v>
      </c>
      <c r="AZ53" s="5">
        <v>69.687581</v>
      </c>
      <c r="BA53" s="5">
        <v>69.687353</v>
      </c>
      <c r="BB53" s="5">
        <v>69.687117</v>
      </c>
      <c r="BC53" s="5">
        <v>69.686769</v>
      </c>
      <c r="BD53" s="5">
        <v>69.686538</v>
      </c>
      <c r="BE53" s="5">
        <v>69.686294</v>
      </c>
      <c r="BF53" s="5">
        <v>69.686055</v>
      </c>
      <c r="BG53" s="5">
        <v>69.685825</v>
      </c>
      <c r="BH53" s="5"/>
      <c r="BI53" s="5"/>
    </row>
    <row r="54" spans="1:61" ht="14.25">
      <c r="A54">
        <v>977.0201</v>
      </c>
      <c r="B54">
        <v>333.6885</v>
      </c>
      <c r="C54">
        <v>173.8361</v>
      </c>
      <c r="D54">
        <v>129.08</v>
      </c>
      <c r="E54">
        <v>85.712232</v>
      </c>
      <c r="F54">
        <v>82.7342</v>
      </c>
      <c r="G54">
        <v>80.319936</v>
      </c>
      <c r="H54" s="5">
        <v>78.55548</v>
      </c>
      <c r="I54">
        <v>79.12102</v>
      </c>
      <c r="J54" s="5">
        <v>77.153332</v>
      </c>
      <c r="K54" s="5">
        <v>75.497357</v>
      </c>
      <c r="L54" s="5">
        <v>74.373125</v>
      </c>
      <c r="M54" s="5">
        <v>74.281413</v>
      </c>
      <c r="N54" s="5">
        <v>74.208982</v>
      </c>
      <c r="O54" s="5">
        <v>73.179349</v>
      </c>
      <c r="P54" s="5">
        <v>73.138628</v>
      </c>
      <c r="Q54" s="5">
        <v>73.097333</v>
      </c>
      <c r="R54" s="5">
        <v>73.036329</v>
      </c>
      <c r="S54" s="5">
        <v>72.970214</v>
      </c>
      <c r="T54" s="5">
        <v>72.370897</v>
      </c>
      <c r="U54" s="5">
        <v>71.264563</v>
      </c>
      <c r="V54" s="5">
        <v>71.231899</v>
      </c>
      <c r="W54" s="5">
        <v>70.167879</v>
      </c>
      <c r="X54" s="5">
        <v>70.153783</v>
      </c>
      <c r="Y54" s="5">
        <v>70.140818</v>
      </c>
      <c r="Z54" s="5">
        <v>70.127996</v>
      </c>
      <c r="AA54" s="5">
        <v>70.114816</v>
      </c>
      <c r="AB54" s="5">
        <v>70.102491</v>
      </c>
      <c r="AC54" s="5">
        <v>68.999198</v>
      </c>
      <c r="AD54" s="5">
        <v>68.998638</v>
      </c>
      <c r="AE54" s="5">
        <v>68.998268</v>
      </c>
      <c r="AF54" s="5">
        <v>68.997838</v>
      </c>
      <c r="AG54" s="5">
        <v>68.997422</v>
      </c>
      <c r="AH54" s="5">
        <v>68.996982</v>
      </c>
      <c r="AI54" s="5">
        <v>68.996543</v>
      </c>
      <c r="AJ54" s="5">
        <v>68.99619</v>
      </c>
      <c r="AK54" s="5">
        <v>68.995779</v>
      </c>
      <c r="AL54" s="5">
        <v>68.995358</v>
      </c>
      <c r="AM54" s="5">
        <v>68.994938</v>
      </c>
      <c r="AN54" s="5">
        <v>68.994458</v>
      </c>
      <c r="AO54" s="5">
        <v>68.99406</v>
      </c>
      <c r="AP54" s="5">
        <v>68.993622</v>
      </c>
      <c r="AQ54" s="5">
        <v>68.993207</v>
      </c>
      <c r="AR54" s="5">
        <v>68.992791</v>
      </c>
      <c r="AS54" s="5">
        <v>68.992534</v>
      </c>
      <c r="AT54" s="5">
        <v>68.992303</v>
      </c>
      <c r="AU54" s="5">
        <v>68.992058</v>
      </c>
      <c r="AV54" s="5">
        <v>68.991828</v>
      </c>
      <c r="AW54" s="5">
        <v>68.991654</v>
      </c>
      <c r="AX54" s="5">
        <v>68.991416</v>
      </c>
      <c r="AY54" s="5">
        <v>68.991148</v>
      </c>
      <c r="AZ54" s="5">
        <v>68.990926</v>
      </c>
      <c r="BA54" s="5">
        <v>68.990685</v>
      </c>
      <c r="BB54" s="5">
        <v>68.990456</v>
      </c>
      <c r="BC54" s="5">
        <v>68.990226</v>
      </c>
      <c r="BD54" s="5">
        <v>68.989987</v>
      </c>
      <c r="BE54" s="5">
        <v>68.989758</v>
      </c>
      <c r="BF54" s="5">
        <v>68.989518</v>
      </c>
      <c r="BG54" s="5">
        <v>68.988799</v>
      </c>
      <c r="BH54" s="5"/>
      <c r="BI54" s="5"/>
    </row>
    <row r="55" spans="1:59" ht="12">
      <c r="A55" s="2">
        <f>SUM(A45:A54)/10</f>
        <v>979.7532476</v>
      </c>
      <c r="B55" s="2">
        <f>SUM(B45:B54)/10</f>
        <v>334.57118479999997</v>
      </c>
      <c r="C55" s="2">
        <f>SUM(C45:C54)/10</f>
        <v>174.6229796</v>
      </c>
      <c r="D55" s="2">
        <f>SUM(D45:D54)/10</f>
        <v>129.5637751</v>
      </c>
      <c r="E55" s="2">
        <f>SUM(E45:E54)/10</f>
        <v>86.6503322</v>
      </c>
      <c r="F55" s="2">
        <f>SUM(F45:F54)/10</f>
        <v>84.0594428</v>
      </c>
      <c r="G55" s="2">
        <f>SUM(G45:G54)/10</f>
        <v>81.24540629</v>
      </c>
      <c r="H55" s="2">
        <f>SUM(H45:H54)/10</f>
        <v>79.46956149999998</v>
      </c>
      <c r="I55" s="2">
        <f>SUM(I45:I54)/10</f>
        <v>79.2802302</v>
      </c>
      <c r="J55" s="2">
        <f>SUM(J45:J54)/10</f>
        <v>78.0671523</v>
      </c>
      <c r="K55" s="2">
        <f>SUM(K45:K54)/10</f>
        <v>76.4019256</v>
      </c>
      <c r="L55" s="2">
        <f>SUM(L45:L54)/10</f>
        <v>75.266909</v>
      </c>
      <c r="M55" s="2">
        <f>SUM(M45:M54)/10</f>
        <v>75.1846388</v>
      </c>
      <c r="N55" s="2">
        <f>SUM(N45:N54)/10</f>
        <v>75.1122728</v>
      </c>
      <c r="O55" s="2">
        <f>SUM(O45:O54)/10</f>
        <v>74.08072469999999</v>
      </c>
      <c r="P55" s="2">
        <f>SUM(P45:P54)/10</f>
        <v>74.0410445</v>
      </c>
      <c r="Q55" s="2">
        <f>SUM(Q45:Q54)/10</f>
        <v>74.0009722</v>
      </c>
      <c r="R55" s="2">
        <f>SUM(R45:R54)/10</f>
        <v>73.9360181</v>
      </c>
      <c r="S55" s="2">
        <f>SUM(S45:S54)/10</f>
        <v>73.8733321</v>
      </c>
      <c r="T55" s="2">
        <f>SUM(T45:T54)/10</f>
        <v>73.27168180000001</v>
      </c>
      <c r="U55" s="2">
        <f>SUM(U45:U54)/10</f>
        <v>72.1666401</v>
      </c>
      <c r="V55" s="2">
        <f>SUM(V45:V54)/10</f>
        <v>72.13470099999999</v>
      </c>
      <c r="W55" s="2">
        <f>SUM(W45:W54)/10</f>
        <v>71.0675189</v>
      </c>
      <c r="X55" s="2">
        <f>SUM(X45:X54)/10</f>
        <v>71.0543203</v>
      </c>
      <c r="Y55" s="2">
        <f>SUM(Y45:Y54)/10</f>
        <v>71.0400289</v>
      </c>
      <c r="Z55" s="2">
        <f>SUM(Z45:Z54)/10</f>
        <v>71.0262774</v>
      </c>
      <c r="AA55" s="2">
        <f>SUM(AA45:AA54)/10</f>
        <v>71.01188699999999</v>
      </c>
      <c r="AB55" s="2">
        <f>SUM(AB45:AB54)/10</f>
        <v>70.999912</v>
      </c>
      <c r="AC55" s="2">
        <f>SUM(AC45:AC54)/10</f>
        <v>69.8969157</v>
      </c>
      <c r="AD55" s="2">
        <f>SUM(AD45:AD54)/10</f>
        <v>69.8963133</v>
      </c>
      <c r="AE55" s="2">
        <f>SUM(AE45:AE54)/10</f>
        <v>69.89576020000001</v>
      </c>
      <c r="AF55" s="2">
        <f>SUM(AF45:AF54)/10</f>
        <v>69.8952688</v>
      </c>
      <c r="AG55" s="2">
        <f>SUM(AG45:AG54)/10</f>
        <v>69.89483229999999</v>
      </c>
      <c r="AH55" s="2">
        <f>SUM(AH45:AH54)/10</f>
        <v>69.8944019</v>
      </c>
      <c r="AI55" s="2">
        <f>SUM(AI45:AI54)/10</f>
        <v>69.8940228</v>
      </c>
      <c r="AJ55" s="2">
        <f>SUM(AJ45:AJ54)/10</f>
        <v>69.89315990000001</v>
      </c>
      <c r="AK55" s="2">
        <f>SUM(AK45:AK54)/10</f>
        <v>69.8927867</v>
      </c>
      <c r="AL55" s="2">
        <f>SUM(AL45:AL54)/10</f>
        <v>69.89240790000001</v>
      </c>
      <c r="AM55" s="2">
        <f>SUM(AM45:AM54)/10</f>
        <v>69.8915379</v>
      </c>
      <c r="AN55" s="2">
        <f>SUM(AN45:AN54)/10</f>
        <v>69.8911599</v>
      </c>
      <c r="AO55" s="2">
        <f>SUM(AO45:AO54)/10</f>
        <v>69.8908049</v>
      </c>
      <c r="AP55" s="2">
        <f>SUM(AP45:AP54)/10</f>
        <v>69.89044859999998</v>
      </c>
      <c r="AQ55" s="2">
        <f>SUM(AQ45:AQ54)/10</f>
        <v>69.8901141</v>
      </c>
      <c r="AR55" s="2">
        <f>SUM(AR45:AR54)/10</f>
        <v>69.8897786</v>
      </c>
      <c r="AS55" s="2">
        <f>SUM(AS45:AS54)/10</f>
        <v>69.88952470000001</v>
      </c>
      <c r="AT55" s="2">
        <f>SUM(AT45:AT54)/10</f>
        <v>69.8892896</v>
      </c>
      <c r="AU55" s="2">
        <f>SUM(AU45:AU54)/10</f>
        <v>69.8890551</v>
      </c>
      <c r="AV55" s="2">
        <f>SUM(AV45:AV54)/10</f>
        <v>69.88839960000001</v>
      </c>
      <c r="AW55" s="2">
        <f>SUM(AW45:AW54)/10</f>
        <v>69.88821600000001</v>
      </c>
      <c r="AX55" s="2">
        <f>SUM(AX45:AX54)/10</f>
        <v>69.88800819999999</v>
      </c>
      <c r="AY55" s="2">
        <f>SUM(AY45:AY54)/10</f>
        <v>69.8877596</v>
      </c>
      <c r="AZ55" s="2">
        <f>SUM(AZ45:AZ54)/10</f>
        <v>69.88700689999999</v>
      </c>
      <c r="BA55" s="2">
        <f>SUM(BA45:BA54)/10</f>
        <v>69.8867234</v>
      </c>
      <c r="BB55" s="2">
        <f>SUM(BB45:BB54)/10</f>
        <v>69.8865261</v>
      </c>
      <c r="BC55" s="2">
        <f>SUM(BC45:BC54)/10</f>
        <v>69.8862862</v>
      </c>
      <c r="BD55" s="2">
        <f>SUM(BD45:BD54)/10</f>
        <v>69.8860696</v>
      </c>
      <c r="BE55" s="2">
        <f>SUM(BE45:BE54)/10</f>
        <v>69.885163</v>
      </c>
      <c r="BF55" s="2">
        <f>SUM(BF45:BF54)/10</f>
        <v>69.8849507</v>
      </c>
      <c r="BG55" s="2">
        <f>SUM(BG45:BG54)/10</f>
        <v>69.8847175</v>
      </c>
    </row>
    <row r="56" spans="1:59" ht="12">
      <c r="A56" s="2">
        <f>CONFIDENCE(0.05,STDEV(A45:A54),10)</f>
        <v>1.68696254674893</v>
      </c>
      <c r="B56" s="2">
        <f>CONFIDENCE(0.05,STDEV(B45:B54),10)</f>
        <v>0.4282571899573202</v>
      </c>
      <c r="C56" s="2">
        <f>CONFIDENCE(0.05,STDEV(C45:C54),10)</f>
        <v>0.363583251187585</v>
      </c>
      <c r="D56" s="2">
        <f>CONFIDENCE(0.05,STDEV(D45:D54),10)</f>
        <v>0.19069573447572932</v>
      </c>
      <c r="E56" s="2">
        <f>CONFIDENCE(0.05,STDEV(E45:E54),10)</f>
        <v>0.7395319841786788</v>
      </c>
      <c r="F56" s="2">
        <f>CONFIDENCE(0.05,STDEV(F45:F54),10)</f>
        <v>0.9630805327692787</v>
      </c>
      <c r="G56" s="2">
        <f>CONFIDENCE(0.05,STDEV(G45:G54),10)</f>
        <v>0.7177224183473038</v>
      </c>
      <c r="H56" s="2">
        <f>CONFIDENCE(0.05,STDEV(H45:H54),10)</f>
        <v>0.7341529922691833</v>
      </c>
      <c r="I56" s="2">
        <f>CONFIDENCE(0.05,STDEV(I45:I54),10)</f>
        <v>0.7298134849224458</v>
      </c>
      <c r="J56" s="2">
        <f>CONFIDENCE(0.05,STDEV(J45:J54),10)</f>
        <v>0.7351313990202984</v>
      </c>
      <c r="K56" s="2">
        <f>CONFIDENCE(0.05,STDEV(K45:K54),10)</f>
        <v>0.7278915087880657</v>
      </c>
      <c r="L56" s="2">
        <f>CONFIDENCE(0.05,STDEV(L45:L54),10)</f>
        <v>0.7276151442631504</v>
      </c>
      <c r="M56" s="2">
        <f>CONFIDENCE(0.05,STDEV(M45:M54),10)</f>
        <v>0.7285522234796455</v>
      </c>
      <c r="N56" s="2">
        <f>CONFIDENCE(0.05,STDEV(N45:N54),10)</f>
        <v>0.7277503194598501</v>
      </c>
      <c r="O56" s="2">
        <f>CONFIDENCE(0.05,STDEV(O45:O54),10)</f>
        <v>0.7261775074411873</v>
      </c>
      <c r="P56" s="2">
        <f>CONFIDENCE(0.05,STDEV(P45:P54),10)</f>
        <v>0.7269977939142533</v>
      </c>
      <c r="Q56" s="2">
        <f>CONFIDENCE(0.05,STDEV(Q45:Q54),10)</f>
        <v>0.7259791669637919</v>
      </c>
      <c r="R56" s="2">
        <f>CONFIDENCE(0.05,STDEV(R45:R54),10)</f>
        <v>0.7259182623253991</v>
      </c>
      <c r="S56" s="2">
        <f>CONFIDENCE(0.05,STDEV(S45:S54),10)</f>
        <v>0.7256205372950707</v>
      </c>
      <c r="T56" s="2">
        <f>CONFIDENCE(0.05,STDEV(T45:T54),10)</f>
        <v>0.720572732793424</v>
      </c>
      <c r="U56" s="2">
        <f>CONFIDENCE(0.05,STDEV(U45:U54),10)</f>
        <v>0.7204537132349371</v>
      </c>
      <c r="V56" s="2">
        <f>CONFIDENCE(0.05,STDEV(V45:V54),10)</f>
        <v>0.7204957171638515</v>
      </c>
      <c r="W56" s="2">
        <f>CONFIDENCE(0.05,STDEV(W45:W54),10)</f>
        <v>0.7206852061074952</v>
      </c>
      <c r="X56" s="2">
        <f>CONFIDENCE(0.05,STDEV(X45:X54),10)</f>
        <v>0.7201103643820161</v>
      </c>
      <c r="Y56" s="2">
        <f>CONFIDENCE(0.05,STDEV(Y45:Y54),10)</f>
        <v>0.7197931158446317</v>
      </c>
      <c r="Z56" s="2">
        <f>CONFIDENCE(0.05,STDEV(Z45:Z54),10)</f>
        <v>0.7198297214912251</v>
      </c>
      <c r="AA56" s="2">
        <f>CONFIDENCE(0.05,STDEV(AA45:AA54),10)</f>
        <v>0.7202848293757825</v>
      </c>
      <c r="AB56" s="2">
        <f>CONFIDENCE(0.05,STDEV(AB45:AB54),10)</f>
        <v>0.7204565397421342</v>
      </c>
      <c r="AC56" s="2">
        <f>CONFIDENCE(0.05,STDEV(AC45:AC54),10)</f>
        <v>0.720503400400591</v>
      </c>
      <c r="AD56" s="2">
        <f>CONFIDENCE(0.05,STDEV(AD45:AD54),10)</f>
        <v>0.7204786653977456</v>
      </c>
      <c r="AE56" s="2">
        <f>CONFIDENCE(0.05,STDEV(AE45:AE54),10)</f>
        <v>0.7204330277647705</v>
      </c>
      <c r="AF56" s="2">
        <f>CONFIDENCE(0.05,STDEV(AF45:AF54),10)</f>
        <v>0.7203598232863931</v>
      </c>
      <c r="AG56" s="2">
        <f>CONFIDENCE(0.05,STDEV(AG45:AG54),10)</f>
        <v>0.7202960198869732</v>
      </c>
      <c r="AH56" s="2">
        <f>CONFIDENCE(0.05,STDEV(AH45:AH54),10)</f>
        <v>0.7202493258179897</v>
      </c>
      <c r="AI56" s="2">
        <f>CONFIDENCE(0.05,STDEV(AI45:AI54),10)</f>
        <v>0.7202334589131576</v>
      </c>
      <c r="AJ56" s="2">
        <f>CONFIDENCE(0.05,STDEV(AJ45:AJ54),10)</f>
        <v>0.7202148228627905</v>
      </c>
      <c r="AK56" s="2">
        <f>CONFIDENCE(0.05,STDEV(AK45:AK54),10)</f>
        <v>0.7201997321576142</v>
      </c>
      <c r="AL56" s="2">
        <f>CONFIDENCE(0.05,STDEV(AL45:AL54),10)</f>
        <v>0.7201841114273322</v>
      </c>
      <c r="AM56" s="2">
        <f>CONFIDENCE(0.05,STDEV(AM45:AM54),10)</f>
        <v>0.7202075881554254</v>
      </c>
      <c r="AN56" s="2">
        <f>CONFIDENCE(0.05,STDEV(AN45:AN54),10)</f>
        <v>0.720192597862582</v>
      </c>
      <c r="AO56" s="2">
        <f>CONFIDENCE(0.05,STDEV(AO45:AO54),10)</f>
        <v>0.7201729471753421</v>
      </c>
      <c r="AP56" s="2">
        <f>CONFIDENCE(0.05,STDEV(AP45:AP54),10)</f>
        <v>0.7201484377538113</v>
      </c>
      <c r="AQ56" s="2">
        <f>CONFIDENCE(0.05,STDEV(AQ45:AQ54),10)</f>
        <v>0.7201244497345278</v>
      </c>
      <c r="AR56" s="2">
        <f>CONFIDENCE(0.05,STDEV(AR45:AR54),10)</f>
        <v>0.7201061149351555</v>
      </c>
      <c r="AS56" s="2">
        <f>CONFIDENCE(0.05,STDEV(AS45:AS54),10)</f>
        <v>0.7200882063038828</v>
      </c>
      <c r="AT56" s="2">
        <f>CONFIDENCE(0.05,STDEV(AT45:AT54),10)</f>
        <v>0.7200870976707717</v>
      </c>
      <c r="AU56" s="2">
        <f>CONFIDENCE(0.05,STDEV(AU45:AU54),10)</f>
        <v>0.72008889537788</v>
      </c>
      <c r="AV56" s="2">
        <f>CONFIDENCE(0.05,STDEV(AV45:AV54),10)</f>
        <v>0.7202519043165991</v>
      </c>
      <c r="AW56" s="2">
        <f>CONFIDENCE(0.05,STDEV(AW45:AW54),10)</f>
        <v>0.7202410288492436</v>
      </c>
      <c r="AX56" s="2">
        <f>CONFIDENCE(0.05,STDEV(AX45:AX54),10)</f>
        <v>0.7202434088627941</v>
      </c>
      <c r="AY56" s="2">
        <f>CONFIDENCE(0.05,STDEV(AY45:AY54),10)</f>
        <v>0.7201925479840116</v>
      </c>
      <c r="AZ56" s="2">
        <f>CONFIDENCE(0.05,STDEV(AZ45:AZ54),10)</f>
        <v>0.7203463665435567</v>
      </c>
      <c r="BA56" s="2">
        <f>CONFIDENCE(0.05,STDEV(BA45:BA54),10)</f>
        <v>0.7203006887002867</v>
      </c>
      <c r="BB56" s="2">
        <f>CONFIDENCE(0.05,STDEV(BB45:BB54),10)</f>
        <v>0.7202868695230754</v>
      </c>
      <c r="BC56" s="2">
        <f>CONFIDENCE(0.05,STDEV(BC45:BC54),10)</f>
        <v>0.7202868853164021</v>
      </c>
      <c r="BD56" s="2">
        <f>CONFIDENCE(0.05,STDEV(BD45:BD54),10)</f>
        <v>0.7202815312743869</v>
      </c>
      <c r="BE56" s="2">
        <f>CONFIDENCE(0.05,STDEV(BE45:BE54),10)</f>
        <v>0.7206555879178294</v>
      </c>
      <c r="BF56" s="2">
        <f>CONFIDENCE(0.05,STDEV(BF45:BF54),10)</f>
        <v>0.7206436622418018</v>
      </c>
      <c r="BG56" s="2">
        <f>CONFIDENCE(0.05,STDEV(BG45:BG54),10)</f>
        <v>0.7206490304080523</v>
      </c>
    </row>
    <row r="62" spans="2:60" ht="12">
      <c r="B62" s="2">
        <v>1</v>
      </c>
      <c r="C62" s="2">
        <f>B62+1</f>
        <v>2</v>
      </c>
      <c r="D62" s="2">
        <f>C62+1</f>
        <v>3</v>
      </c>
      <c r="E62" s="2">
        <f>D62+1</f>
        <v>4</v>
      </c>
      <c r="F62" s="2">
        <f>E62+1</f>
        <v>5</v>
      </c>
      <c r="G62" s="2">
        <f>F62+1</f>
        <v>6</v>
      </c>
      <c r="H62" s="2">
        <f>G62+1</f>
        <v>7</v>
      </c>
      <c r="I62" s="2">
        <f>H62+1</f>
        <v>8</v>
      </c>
      <c r="J62" s="2">
        <f>I62+1</f>
        <v>9</v>
      </c>
      <c r="K62" s="2">
        <f>J62+1</f>
        <v>10</v>
      </c>
      <c r="L62" s="2">
        <f>K62+1</f>
        <v>11</v>
      </c>
      <c r="M62" s="2">
        <f>L62+1</f>
        <v>12</v>
      </c>
      <c r="N62" s="2">
        <f>M62+1</f>
        <v>13</v>
      </c>
      <c r="O62" s="2">
        <f>N62+1</f>
        <v>14</v>
      </c>
      <c r="P62" s="2">
        <f>O62+1</f>
        <v>15</v>
      </c>
      <c r="Q62" s="2">
        <f>P62+1</f>
        <v>16</v>
      </c>
      <c r="R62" s="2">
        <f>Q62+1</f>
        <v>17</v>
      </c>
      <c r="S62" s="2">
        <f>R62+1</f>
        <v>18</v>
      </c>
      <c r="T62" s="2">
        <f>S62+1</f>
        <v>19</v>
      </c>
      <c r="U62" s="2">
        <f>T62+1</f>
        <v>20</v>
      </c>
      <c r="V62" s="2">
        <f>U62+1</f>
        <v>21</v>
      </c>
      <c r="W62" s="2">
        <f>V62+1</f>
        <v>22</v>
      </c>
      <c r="X62" s="2">
        <f>W62+1</f>
        <v>23</v>
      </c>
      <c r="Y62" s="2">
        <f>X62+1</f>
        <v>24</v>
      </c>
      <c r="Z62" s="2">
        <f>Y62+1</f>
        <v>25</v>
      </c>
      <c r="AA62" s="2">
        <f>Z62+1</f>
        <v>26</v>
      </c>
      <c r="AB62" s="2">
        <f>AA62+1</f>
        <v>27</v>
      </c>
      <c r="AC62" s="2">
        <f>AB62+1</f>
        <v>28</v>
      </c>
      <c r="AD62" s="2">
        <f>AC62+1</f>
        <v>29</v>
      </c>
      <c r="AE62" s="2">
        <f>AD62+1</f>
        <v>30</v>
      </c>
      <c r="AF62" s="2">
        <f>AE62+1</f>
        <v>31</v>
      </c>
      <c r="AG62" s="2">
        <f>AF62+1</f>
        <v>32</v>
      </c>
      <c r="AH62" s="2">
        <f>AG62+1</f>
        <v>33</v>
      </c>
      <c r="AI62" s="2">
        <f>AH62+1</f>
        <v>34</v>
      </c>
      <c r="AJ62" s="2">
        <f>AI62+1</f>
        <v>35</v>
      </c>
      <c r="AK62" s="2">
        <f>AJ62+1</f>
        <v>36</v>
      </c>
      <c r="AL62" s="2">
        <f>AK62+1</f>
        <v>37</v>
      </c>
      <c r="AM62" s="2">
        <f>AL62+1</f>
        <v>38</v>
      </c>
      <c r="AN62" s="2">
        <f>AM62+1</f>
        <v>39</v>
      </c>
      <c r="AO62" s="2">
        <f>AN62+1</f>
        <v>40</v>
      </c>
      <c r="AP62" s="2">
        <f>AO62+1</f>
        <v>41</v>
      </c>
      <c r="AQ62" s="2">
        <f>AP62+1</f>
        <v>42</v>
      </c>
      <c r="AR62" s="2">
        <f>AQ62+1</f>
        <v>43</v>
      </c>
      <c r="AS62" s="2">
        <f>AR62+1</f>
        <v>44</v>
      </c>
      <c r="AT62" s="2">
        <f>AS62+1</f>
        <v>45</v>
      </c>
      <c r="AU62" s="2">
        <f>AT62+1</f>
        <v>46</v>
      </c>
      <c r="AV62" s="2">
        <f>AU62+1</f>
        <v>47</v>
      </c>
      <c r="AW62" s="2">
        <f>AV62+1</f>
        <v>48</v>
      </c>
      <c r="AX62" s="2">
        <f>AW62+1</f>
        <v>49</v>
      </c>
      <c r="AY62" s="2">
        <f>AX62+1</f>
        <v>50</v>
      </c>
      <c r="AZ62" s="2">
        <f>AY62+1</f>
        <v>51</v>
      </c>
      <c r="BA62" s="2">
        <f>AZ62+1</f>
        <v>52</v>
      </c>
      <c r="BB62" s="2">
        <f>BA62+1</f>
        <v>53</v>
      </c>
      <c r="BC62" s="2">
        <f>BB62+1</f>
        <v>54</v>
      </c>
      <c r="BD62" s="2">
        <f>BC62+1</f>
        <v>55</v>
      </c>
      <c r="BE62" s="2">
        <f>BD62+1</f>
        <v>56</v>
      </c>
      <c r="BF62" s="2">
        <f>BE62+1</f>
        <v>57</v>
      </c>
      <c r="BG62" s="2">
        <f>BF62+1</f>
        <v>58</v>
      </c>
      <c r="BH62" s="2">
        <f>BG62+1</f>
        <v>59</v>
      </c>
    </row>
    <row r="63" spans="1:62" ht="12">
      <c r="A63" t="s">
        <v>14</v>
      </c>
      <c r="B63" s="2">
        <f>A55</f>
        <v>979.7532476</v>
      </c>
      <c r="C63" s="2">
        <f>B55</f>
        <v>334.57118479999997</v>
      </c>
      <c r="D63" s="2">
        <f>C55</f>
        <v>174.6229796</v>
      </c>
      <c r="E63" s="2">
        <f>D55</f>
        <v>129.5637751</v>
      </c>
      <c r="F63" s="2">
        <f>E55</f>
        <v>86.6503322</v>
      </c>
      <c r="G63" s="2">
        <f>F55</f>
        <v>84.0594428</v>
      </c>
      <c r="H63" s="2">
        <f>G55</f>
        <v>81.24540629</v>
      </c>
      <c r="I63" s="2">
        <f>H55</f>
        <v>79.46956149999998</v>
      </c>
      <c r="J63" s="2">
        <f>I55</f>
        <v>79.2802302</v>
      </c>
      <c r="K63" s="2">
        <f>J55</f>
        <v>78.0671523</v>
      </c>
      <c r="L63" s="2">
        <f>K55</f>
        <v>76.4019256</v>
      </c>
      <c r="M63" s="2">
        <f>L55</f>
        <v>75.266909</v>
      </c>
      <c r="N63" s="2">
        <f>M55</f>
        <v>75.1846388</v>
      </c>
      <c r="O63" s="2">
        <f>N55</f>
        <v>75.1122728</v>
      </c>
      <c r="P63" s="2">
        <f>O55</f>
        <v>74.08072469999999</v>
      </c>
      <c r="Q63" s="2">
        <f>P55</f>
        <v>74.0410445</v>
      </c>
      <c r="R63" s="2">
        <f>Q55</f>
        <v>74.0009722</v>
      </c>
      <c r="S63" s="2">
        <f>R55</f>
        <v>73.9360181</v>
      </c>
      <c r="T63" s="2">
        <f>S55</f>
        <v>73.8733321</v>
      </c>
      <c r="U63" s="2">
        <f>T55</f>
        <v>73.27168180000001</v>
      </c>
      <c r="V63" s="2">
        <f>U55</f>
        <v>72.1666401</v>
      </c>
      <c r="W63" s="2">
        <f>V55</f>
        <v>72.13470099999999</v>
      </c>
      <c r="X63" s="2">
        <f>W55</f>
        <v>71.0675189</v>
      </c>
      <c r="Y63" s="2">
        <f>X55</f>
        <v>71.0543203</v>
      </c>
      <c r="Z63" s="2">
        <f>Y55</f>
        <v>71.0400289</v>
      </c>
      <c r="AA63" s="2">
        <f>Z55</f>
        <v>71.0262774</v>
      </c>
      <c r="AB63" s="2">
        <f>AA55</f>
        <v>71.01188699999999</v>
      </c>
      <c r="AC63" s="2">
        <f>AB55</f>
        <v>70.999912</v>
      </c>
      <c r="AD63" s="2">
        <f>AC55</f>
        <v>69.8969157</v>
      </c>
      <c r="AE63" s="2">
        <f>AD55</f>
        <v>69.8963133</v>
      </c>
      <c r="AF63" s="2">
        <f>AE55</f>
        <v>69.89576020000001</v>
      </c>
      <c r="AG63" s="2">
        <f>AF55</f>
        <v>69.8952688</v>
      </c>
      <c r="AH63" s="2">
        <f>AG55</f>
        <v>69.89483229999999</v>
      </c>
      <c r="AI63" s="2">
        <f>AH55</f>
        <v>69.8944019</v>
      </c>
      <c r="AJ63" s="2">
        <f>AI55</f>
        <v>69.8940228</v>
      </c>
      <c r="AK63" s="2">
        <f>AJ55</f>
        <v>69.89315990000001</v>
      </c>
      <c r="AL63" s="2">
        <f>AK55</f>
        <v>69.8927867</v>
      </c>
      <c r="AM63" s="2">
        <f>AL55</f>
        <v>69.89240790000001</v>
      </c>
      <c r="AN63" s="2">
        <f>AM55</f>
        <v>69.8915379</v>
      </c>
      <c r="AO63" s="2">
        <f>AN55</f>
        <v>69.8911599</v>
      </c>
      <c r="AP63" s="2">
        <f>AO55</f>
        <v>69.8908049</v>
      </c>
      <c r="AQ63" s="2">
        <f>AP55</f>
        <v>69.89044859999998</v>
      </c>
      <c r="AR63" s="2">
        <f>AQ55</f>
        <v>69.8901141</v>
      </c>
      <c r="AS63" s="2">
        <f>AR55</f>
        <v>69.8897786</v>
      </c>
      <c r="AT63" s="2">
        <f>AS55</f>
        <v>69.88952470000001</v>
      </c>
      <c r="AU63" s="2">
        <f>AT55</f>
        <v>69.8892896</v>
      </c>
      <c r="AV63" s="2">
        <f>AU55</f>
        <v>69.8890551</v>
      </c>
      <c r="AW63" s="2">
        <f>AV55</f>
        <v>69.88839960000001</v>
      </c>
      <c r="AX63" s="2">
        <f>AW55</f>
        <v>69.88821600000001</v>
      </c>
      <c r="AY63" s="2">
        <f>AX55</f>
        <v>69.88800819999999</v>
      </c>
      <c r="AZ63" s="2">
        <f>AY55</f>
        <v>69.8877596</v>
      </c>
      <c r="BA63" s="2">
        <f>AZ55</f>
        <v>69.88700689999999</v>
      </c>
      <c r="BB63" s="2">
        <f>BA55</f>
        <v>69.8867234</v>
      </c>
      <c r="BC63" s="2">
        <f>BB55</f>
        <v>69.8865261</v>
      </c>
      <c r="BD63" s="2">
        <f>BC55</f>
        <v>69.8862862</v>
      </c>
      <c r="BE63" s="2">
        <f>BD55</f>
        <v>69.8860696</v>
      </c>
      <c r="BF63" s="2">
        <f>BE55</f>
        <v>69.885163</v>
      </c>
      <c r="BG63" s="2">
        <f>BF55</f>
        <v>69.8849507</v>
      </c>
      <c r="BH63" s="2">
        <f>BG55</f>
        <v>69.8847175</v>
      </c>
      <c r="BJ63" s="2">
        <f>BJ4</f>
        <v>42.049739</v>
      </c>
    </row>
    <row r="64" spans="1:62" ht="12">
      <c r="A64" t="s">
        <v>6</v>
      </c>
      <c r="B64" s="2">
        <f>A42</f>
        <v>1320.3224159</v>
      </c>
      <c r="C64" s="2">
        <f>B42</f>
        <v>422.2986822000001</v>
      </c>
      <c r="D64" s="2">
        <f>C42</f>
        <v>220.5286385</v>
      </c>
      <c r="E64" s="2">
        <f>D42</f>
        <v>165.2869263</v>
      </c>
      <c r="F64" s="2">
        <f>E42</f>
        <v>107.67456940000002</v>
      </c>
      <c r="G64" s="2">
        <f>F42</f>
        <v>104.6472399</v>
      </c>
      <c r="H64" s="2">
        <f>G42</f>
        <v>90.80479190000001</v>
      </c>
      <c r="I64" s="2">
        <f>H42</f>
        <v>75.89368959999999</v>
      </c>
      <c r="J64" s="2">
        <f>I42</f>
        <v>74.96810190000001</v>
      </c>
      <c r="K64" s="2">
        <f>J42</f>
        <v>60.7961358</v>
      </c>
      <c r="L64" s="2">
        <f>K42</f>
        <v>59.19196699999999</v>
      </c>
      <c r="M64" s="2">
        <f>L42</f>
        <v>58.2597717</v>
      </c>
      <c r="N64" s="2">
        <f>M42</f>
        <v>58.175191299999994</v>
      </c>
      <c r="O64" s="2">
        <f>N42</f>
        <v>58.081086400000004</v>
      </c>
      <c r="P64" s="2">
        <f>O42</f>
        <v>57.044020599999996</v>
      </c>
      <c r="Q64" s="2">
        <f>P42</f>
        <v>57.0070787</v>
      </c>
      <c r="R64" s="2">
        <f>Q42</f>
        <v>56.953199899999994</v>
      </c>
      <c r="S64" s="2">
        <f>R42</f>
        <v>56.9152459</v>
      </c>
      <c r="T64" s="2">
        <f>S42</f>
        <v>56.3100539</v>
      </c>
      <c r="U64" s="2">
        <f>T42</f>
        <v>56.2486263</v>
      </c>
      <c r="V64" s="2">
        <f>U42</f>
        <v>55.6358776</v>
      </c>
      <c r="W64" s="2">
        <f>V42</f>
        <v>54.53028919999999</v>
      </c>
      <c r="X64" s="2">
        <f>W42</f>
        <v>54.495165</v>
      </c>
      <c r="Y64" s="2">
        <f>X42</f>
        <v>53.43175</v>
      </c>
      <c r="Z64" s="2">
        <f>Y42</f>
        <v>53.41412390000001</v>
      </c>
      <c r="AA64" s="2">
        <f>Z42</f>
        <v>53.39901</v>
      </c>
      <c r="AB64" s="2">
        <f>AA42</f>
        <v>53.38452709999999</v>
      </c>
      <c r="AC64" s="2">
        <f>AB42</f>
        <v>53.370948299999995</v>
      </c>
      <c r="AD64" s="2">
        <f>AC42</f>
        <v>52.2658273</v>
      </c>
      <c r="AE64" s="2">
        <f>AD42</f>
        <v>52.264618799999994</v>
      </c>
      <c r="AF64" s="2">
        <f>AE42</f>
        <v>52.2636854</v>
      </c>
      <c r="AG64" s="2">
        <f>AF42</f>
        <v>52.2628667</v>
      </c>
      <c r="AH64" s="2">
        <f>AG42</f>
        <v>52.2616008</v>
      </c>
      <c r="AI64" s="2">
        <f>AH42</f>
        <v>52.260792</v>
      </c>
      <c r="AJ64" s="2">
        <f>AI42</f>
        <v>52.260101899999995</v>
      </c>
      <c r="AK64" s="2">
        <f>AJ42</f>
        <v>52.259553499999996</v>
      </c>
      <c r="AL64" s="2">
        <f>AK42</f>
        <v>52.25873979999999</v>
      </c>
      <c r="AM64" s="2">
        <f>AL42</f>
        <v>52.258242499999994</v>
      </c>
      <c r="AN64" s="2">
        <f>AM42</f>
        <v>52.2575156</v>
      </c>
      <c r="AO64" s="2">
        <f>AN42</f>
        <v>52.25710389999999</v>
      </c>
      <c r="AP64" s="2">
        <f>AO42</f>
        <v>52.2562945</v>
      </c>
      <c r="AQ64" s="2">
        <f>AP42</f>
        <v>52.2558622</v>
      </c>
      <c r="AR64" s="2">
        <f>AQ42</f>
        <v>52.2553533</v>
      </c>
      <c r="AS64" s="2">
        <f>AR42</f>
        <v>52.25467469999999</v>
      </c>
      <c r="AT64" s="2">
        <f>AS42</f>
        <v>52.25437799999999</v>
      </c>
      <c r="AU64" s="2">
        <f>AT42</f>
        <v>52.254106300000004</v>
      </c>
      <c r="AV64" s="2">
        <f>AU42</f>
        <v>52.2535558</v>
      </c>
      <c r="AW64" s="2">
        <f>AV42</f>
        <v>52.253225399999984</v>
      </c>
      <c r="AX64" s="2">
        <f>AW42</f>
        <v>52.25300309999999</v>
      </c>
      <c r="AY64" s="2">
        <f>AX42</f>
        <v>52.252766599999994</v>
      </c>
      <c r="AZ64" s="2">
        <f>AY42</f>
        <v>52.2523417</v>
      </c>
      <c r="BA64" s="2">
        <f>AZ42</f>
        <v>52.25168620000001</v>
      </c>
      <c r="BB64" s="2">
        <f>BA42</f>
        <v>52.25111680000001</v>
      </c>
      <c r="BC64" s="2">
        <f>BB42</f>
        <v>52.25048680000001</v>
      </c>
      <c r="BD64" s="2">
        <f>BC42</f>
        <v>52.250221800000006</v>
      </c>
      <c r="BE64" s="2">
        <f>BD42</f>
        <v>52.249994099999995</v>
      </c>
      <c r="BF64" s="2">
        <f>BE42</f>
        <v>52.249537800000006</v>
      </c>
      <c r="BG64" s="2">
        <f>BF42</f>
        <v>52.24908250000001</v>
      </c>
      <c r="BH64" s="2">
        <f>BG42</f>
        <v>52.2488162</v>
      </c>
      <c r="BJ64" s="2">
        <f>BJ18</f>
        <v>42.762835</v>
      </c>
    </row>
    <row r="65" spans="1:62" ht="12">
      <c r="A65" t="s">
        <v>7</v>
      </c>
      <c r="B65" s="2">
        <f>A28</f>
        <v>1898.0145166999998</v>
      </c>
      <c r="C65" s="2">
        <f>B28</f>
        <v>597.8876051999999</v>
      </c>
      <c r="D65" s="2">
        <f>C28</f>
        <v>301.39309549999996</v>
      </c>
      <c r="E65" s="2">
        <f>D28</f>
        <v>215.0492076</v>
      </c>
      <c r="F65" s="2">
        <f>E28</f>
        <v>131.13657110000003</v>
      </c>
      <c r="G65" s="2">
        <f>F28</f>
        <v>125.49231</v>
      </c>
      <c r="H65" s="2">
        <f>G28</f>
        <v>107.0236351</v>
      </c>
      <c r="I65" s="2">
        <f>H28</f>
        <v>93.6696442</v>
      </c>
      <c r="J65" s="2">
        <f>I28</f>
        <v>92.5075702</v>
      </c>
      <c r="K65" s="2">
        <f>J28</f>
        <v>75.8614107</v>
      </c>
      <c r="L65" s="2">
        <f>K28</f>
        <v>73.2205625</v>
      </c>
      <c r="M65" s="2">
        <f>L28</f>
        <v>71.6236059</v>
      </c>
      <c r="N65" s="2">
        <f>M28</f>
        <v>71.24395080000001</v>
      </c>
      <c r="O65" s="2">
        <f>N28</f>
        <v>69.93197039999998</v>
      </c>
      <c r="P65" s="2">
        <f>O28</f>
        <v>60.85861559999999</v>
      </c>
      <c r="Q65" s="2">
        <f>P28</f>
        <v>60.6867843</v>
      </c>
      <c r="R65" s="2">
        <f>Q28</f>
        <v>60.4482582</v>
      </c>
      <c r="S65" s="2">
        <f>R28</f>
        <v>60.1145212</v>
      </c>
      <c r="T65" s="2">
        <f>S28</f>
        <v>59.351700400000006</v>
      </c>
      <c r="U65" s="2">
        <f>T28</f>
        <v>45.6127665</v>
      </c>
      <c r="V65" s="2">
        <f>U28</f>
        <v>45.0438581</v>
      </c>
      <c r="W65" s="2">
        <f>V28</f>
        <v>43.934828200000005</v>
      </c>
      <c r="X65" s="2">
        <f>W28</f>
        <v>43.9055747</v>
      </c>
      <c r="Y65" s="2">
        <f>X28</f>
        <v>42.8332246</v>
      </c>
      <c r="Z65" s="2">
        <f>Y28</f>
        <v>42.8179614</v>
      </c>
      <c r="AA65" s="2">
        <f>Z28</f>
        <v>42.8038898</v>
      </c>
      <c r="AB65" s="2">
        <f>AA28</f>
        <v>42.7906026</v>
      </c>
      <c r="AC65" s="2">
        <f>AB28</f>
        <v>42.77816119999999</v>
      </c>
      <c r="AD65" s="2">
        <f>AC28</f>
        <v>41.667766900000004</v>
      </c>
      <c r="AE65" s="2">
        <f>AD28</f>
        <v>41.66707949999999</v>
      </c>
      <c r="AF65" s="2">
        <f>AE28</f>
        <v>41.666448200000005</v>
      </c>
      <c r="AG65" s="2">
        <f>AF28</f>
        <v>41.665959599999994</v>
      </c>
      <c r="AH65" s="2">
        <f>AG28</f>
        <v>41.665442199999994</v>
      </c>
      <c r="AI65" s="2">
        <f>AH28</f>
        <v>41.6650528</v>
      </c>
      <c r="AJ65" s="2">
        <f>AI28</f>
        <v>41.6646662</v>
      </c>
      <c r="AK65" s="2">
        <f>AJ28</f>
        <v>41.664299</v>
      </c>
      <c r="AL65" s="2">
        <f>AK28</f>
        <v>41.6638864</v>
      </c>
      <c r="AM65" s="2">
        <f>AL28</f>
        <v>41.663536</v>
      </c>
      <c r="AN65" s="2">
        <f>AM28</f>
        <v>41.663126500000004</v>
      </c>
      <c r="AO65" s="2">
        <f>AN28</f>
        <v>41.6627902</v>
      </c>
      <c r="AP65" s="2">
        <f>AO28</f>
        <v>41.6624966</v>
      </c>
      <c r="AQ65" s="2">
        <f>AP28</f>
        <v>41.662244199999996</v>
      </c>
      <c r="AR65" s="2">
        <f>AQ28</f>
        <v>41.6618109</v>
      </c>
      <c r="AS65" s="2">
        <f>AR28</f>
        <v>41.661567399999996</v>
      </c>
      <c r="AT65" s="2">
        <f>AS28</f>
        <v>41.6612681</v>
      </c>
      <c r="AU65" s="2">
        <f>AT28</f>
        <v>41.6610373</v>
      </c>
      <c r="AV65" s="2">
        <f>AU28</f>
        <v>41.6606677</v>
      </c>
      <c r="AW65" s="2">
        <f>AV28</f>
        <v>41.66044420000001</v>
      </c>
      <c r="AX65" s="2">
        <f>AW28</f>
        <v>41.6602052</v>
      </c>
      <c r="AY65" s="2">
        <f>AX28</f>
        <v>41.659965299999996</v>
      </c>
      <c r="AZ65" s="2">
        <f>AY28</f>
        <v>41.6596853</v>
      </c>
      <c r="BA65" s="2">
        <f>AZ28</f>
        <v>41.6593666</v>
      </c>
      <c r="BB65" s="2">
        <f>BA28</f>
        <v>41.6590112</v>
      </c>
      <c r="BC65" s="2">
        <f>BB28</f>
        <v>41.65881589999999</v>
      </c>
      <c r="BD65" s="2">
        <f>BC28</f>
        <v>41.6584761</v>
      </c>
      <c r="BE65" s="2">
        <f>BD28</f>
        <v>41.6582474</v>
      </c>
      <c r="BF65" s="2">
        <f>BE28</f>
        <v>41.657976500000004</v>
      </c>
      <c r="BG65" s="2">
        <f>BF28</f>
        <v>41.657777200000005</v>
      </c>
      <c r="BH65" s="2">
        <f>BG28</f>
        <v>41.657524699999996</v>
      </c>
      <c r="BJ65" s="2">
        <f>BJ32</f>
        <v>53.327</v>
      </c>
    </row>
    <row r="66" spans="1:62" ht="12">
      <c r="A66" t="s">
        <v>8</v>
      </c>
      <c r="B66" s="2">
        <f>A14</f>
        <v>3755.1361472000003</v>
      </c>
      <c r="C66" s="2">
        <f>B14</f>
        <v>1180.7790406</v>
      </c>
      <c r="D66" s="2">
        <f>C14</f>
        <v>559.7337742000001</v>
      </c>
      <c r="E66" s="2">
        <f>D14</f>
        <v>409.8697891</v>
      </c>
      <c r="F66" s="2">
        <f>E14</f>
        <v>227.80030580000002</v>
      </c>
      <c r="G66" s="2">
        <f>F14</f>
        <v>203.0630824</v>
      </c>
      <c r="H66" s="2">
        <f>G14</f>
        <v>178.1625899</v>
      </c>
      <c r="I66" s="2">
        <f>H14</f>
        <v>157.6383409</v>
      </c>
      <c r="J66" s="2">
        <f>I14</f>
        <v>139.57733779999998</v>
      </c>
      <c r="K66" s="2">
        <f>J14</f>
        <v>117.7728149</v>
      </c>
      <c r="L66" s="2">
        <f>K14</f>
        <v>115.59387949999999</v>
      </c>
      <c r="M66" s="2">
        <f>L14</f>
        <v>112.84087070000001</v>
      </c>
      <c r="N66" s="2">
        <f>M14</f>
        <v>94.7673765</v>
      </c>
      <c r="O66" s="2">
        <f>N14</f>
        <v>94.15562059999999</v>
      </c>
      <c r="P66" s="2">
        <f>O14</f>
        <v>93.12927110000001</v>
      </c>
      <c r="Q66" s="2">
        <f>P14</f>
        <v>91.2001759</v>
      </c>
      <c r="R66" s="2">
        <f>Q14</f>
        <v>75.75489309999999</v>
      </c>
      <c r="S66" s="2">
        <f>R14</f>
        <v>74.87930200000001</v>
      </c>
      <c r="T66" s="2">
        <f>S14</f>
        <v>73.8370552</v>
      </c>
      <c r="U66" s="2">
        <f>T14</f>
        <v>73.4962483</v>
      </c>
      <c r="V66" s="2">
        <f>U14</f>
        <v>73.06484180000001</v>
      </c>
      <c r="W66" s="2">
        <f>V14</f>
        <v>71.86096</v>
      </c>
      <c r="X66" s="2">
        <f>W14</f>
        <v>71.41812580000001</v>
      </c>
      <c r="Y66" s="2">
        <f>X14</f>
        <v>70.05543370000001</v>
      </c>
      <c r="Z66" s="2">
        <f>Y14</f>
        <v>57.0137662</v>
      </c>
      <c r="AA66" s="2">
        <f>Z14</f>
        <v>56.872876500000004</v>
      </c>
      <c r="AB66" s="2">
        <f>AA14</f>
        <v>56.7530397</v>
      </c>
      <c r="AC66" s="2">
        <f>AB14</f>
        <v>56.632694900000004</v>
      </c>
      <c r="AD66" s="2">
        <f>AC14</f>
        <v>56.5054351</v>
      </c>
      <c r="AE66" s="2">
        <f>AD14</f>
        <v>55.26234300000001</v>
      </c>
      <c r="AF66" s="2">
        <f>AE14</f>
        <v>55.1465965</v>
      </c>
      <c r="AG66" s="2">
        <f>AF14</f>
        <v>54.657072600000006</v>
      </c>
      <c r="AH66" s="2">
        <f>AG14</f>
        <v>54.54339920000001</v>
      </c>
      <c r="AI66" s="2">
        <f>AH14</f>
        <v>54.3893923</v>
      </c>
      <c r="AJ66" s="2">
        <f>AI14</f>
        <v>54.1492069</v>
      </c>
      <c r="AK66" s="2">
        <f>AJ14</f>
        <v>53.9508911</v>
      </c>
      <c r="AL66" s="2">
        <f>AK14</f>
        <v>53.7636259</v>
      </c>
      <c r="AM66" s="2">
        <f>AL14</f>
        <v>53.65019729999999</v>
      </c>
      <c r="AN66" s="2">
        <f>AM14</f>
        <v>53.542139899999995</v>
      </c>
      <c r="AO66" s="2">
        <f>AN14</f>
        <v>53.4359711</v>
      </c>
      <c r="AP66" s="2">
        <f>AO14</f>
        <v>53.3299292</v>
      </c>
      <c r="AQ66" s="2">
        <f>AP14</f>
        <v>53.0764922</v>
      </c>
      <c r="AR66" s="2">
        <f>AQ14</f>
        <v>52.9720507</v>
      </c>
      <c r="AS66" s="2">
        <f>AR14</f>
        <v>52.8093564</v>
      </c>
      <c r="AT66" s="2">
        <f>AS14</f>
        <v>52.7050702</v>
      </c>
      <c r="AU66" s="2">
        <f>AT14</f>
        <v>52.3738194</v>
      </c>
      <c r="AV66" s="2">
        <f>AU14</f>
        <v>52.19598179999999</v>
      </c>
      <c r="AW66" s="2">
        <f>AV14</f>
        <v>52.08562400000001</v>
      </c>
      <c r="AX66" s="2">
        <f>AW14</f>
        <v>51.6692591</v>
      </c>
      <c r="AY66" s="2">
        <f>AX14</f>
        <v>41.3198154</v>
      </c>
      <c r="AZ66" s="2">
        <f>AY14</f>
        <v>41.319514000000005</v>
      </c>
      <c r="BA66" s="2">
        <f>AZ14</f>
        <v>41.3191212</v>
      </c>
      <c r="BB66" s="2">
        <f>BA14</f>
        <v>41.318882699999996</v>
      </c>
      <c r="BC66" s="2">
        <f>BB14</f>
        <v>41.318575800000005</v>
      </c>
      <c r="BD66" s="2">
        <f>BC14</f>
        <v>41.318292299999996</v>
      </c>
      <c r="BE66" s="2">
        <f>BD14</f>
        <v>41.3179348</v>
      </c>
      <c r="BF66" s="2">
        <f>BE14</f>
        <v>41.317629100000005</v>
      </c>
      <c r="BG66" s="2">
        <f>BF14</f>
        <v>41.317394900000004</v>
      </c>
      <c r="BH66" s="2">
        <f>BG14</f>
        <v>41.31717199999999</v>
      </c>
      <c r="BJ66" s="2">
        <f>BJ45</f>
        <v>68.376487</v>
      </c>
    </row>
    <row r="67" spans="1:60" ht="12">
      <c r="A67" t="s">
        <v>58</v>
      </c>
      <c r="B67" s="2">
        <f>B64</f>
        <v>1320.3224159</v>
      </c>
      <c r="C67" s="2">
        <f>B67</f>
        <v>1320.3224159</v>
      </c>
      <c r="D67" s="2">
        <f>C67</f>
        <v>1320.3224159</v>
      </c>
      <c r="E67" s="2">
        <f>D67</f>
        <v>1320.3224159</v>
      </c>
      <c r="F67" s="2">
        <f>E67</f>
        <v>1320.3224159</v>
      </c>
      <c r="G67" s="2">
        <f>F67</f>
        <v>1320.3224159</v>
      </c>
      <c r="H67" s="2">
        <f>G67</f>
        <v>1320.3224159</v>
      </c>
      <c r="I67" s="2">
        <f>H67</f>
        <v>1320.3224159</v>
      </c>
      <c r="J67" s="2">
        <f>I67</f>
        <v>1320.3224159</v>
      </c>
      <c r="K67" s="2">
        <f>J67</f>
        <v>1320.3224159</v>
      </c>
      <c r="L67" s="2">
        <f>K67</f>
        <v>1320.3224159</v>
      </c>
      <c r="M67" s="2">
        <f>L67</f>
        <v>1320.3224159</v>
      </c>
      <c r="N67" s="2">
        <f>M67</f>
        <v>1320.3224159</v>
      </c>
      <c r="O67" s="2">
        <f>N67</f>
        <v>1320.3224159</v>
      </c>
      <c r="P67" s="2">
        <f>O67</f>
        <v>1320.3224159</v>
      </c>
      <c r="Q67" s="2">
        <f>P67</f>
        <v>1320.3224159</v>
      </c>
      <c r="R67" s="2">
        <f>Q67</f>
        <v>1320.3224159</v>
      </c>
      <c r="S67" s="2">
        <f>R67</f>
        <v>1320.3224159</v>
      </c>
      <c r="T67" s="2">
        <f>S67</f>
        <v>1320.3224159</v>
      </c>
      <c r="U67" s="2">
        <f>T67</f>
        <v>1320.3224159</v>
      </c>
      <c r="V67" s="2">
        <f>U67</f>
        <v>1320.3224159</v>
      </c>
      <c r="W67" s="2">
        <f>V67</f>
        <v>1320.3224159</v>
      </c>
      <c r="X67" s="2">
        <f>W67</f>
        <v>1320.3224159</v>
      </c>
      <c r="Y67" s="2">
        <f>X67</f>
        <v>1320.3224159</v>
      </c>
      <c r="Z67" s="2">
        <f>Y67</f>
        <v>1320.3224159</v>
      </c>
      <c r="AA67" s="2">
        <f>Z67</f>
        <v>1320.3224159</v>
      </c>
      <c r="AB67" s="2">
        <f>AA67</f>
        <v>1320.3224159</v>
      </c>
      <c r="AC67" s="2">
        <f>AB67</f>
        <v>1320.3224159</v>
      </c>
      <c r="AD67" s="2">
        <f>AC67</f>
        <v>1320.3224159</v>
      </c>
      <c r="AE67" s="2">
        <f>AD67</f>
        <v>1320.3224159</v>
      </c>
      <c r="AF67" s="2">
        <f>AE67</f>
        <v>1320.3224159</v>
      </c>
      <c r="AG67" s="2">
        <f>AF67</f>
        <v>1320.3224159</v>
      </c>
      <c r="AH67" s="2">
        <f>AG67</f>
        <v>1320.3224159</v>
      </c>
      <c r="AI67" s="2">
        <f>AH67</f>
        <v>1320.3224159</v>
      </c>
      <c r="AJ67" s="2">
        <f>AI67</f>
        <v>1320.3224159</v>
      </c>
      <c r="AK67" s="2">
        <f>AJ67</f>
        <v>1320.3224159</v>
      </c>
      <c r="AL67" s="2">
        <f>AK67</f>
        <v>1320.3224159</v>
      </c>
      <c r="AM67" s="2">
        <f>AL67</f>
        <v>1320.3224159</v>
      </c>
      <c r="AN67" s="2">
        <f>AM67</f>
        <v>1320.3224159</v>
      </c>
      <c r="AO67" s="2">
        <f>AN67</f>
        <v>1320.3224159</v>
      </c>
      <c r="AP67" s="2">
        <f>AO67</f>
        <v>1320.3224159</v>
      </c>
      <c r="AQ67" s="2">
        <f>AP67</f>
        <v>1320.3224159</v>
      </c>
      <c r="AR67" s="2">
        <f>AQ67</f>
        <v>1320.3224159</v>
      </c>
      <c r="AS67" s="2">
        <f>AR67</f>
        <v>1320.3224159</v>
      </c>
      <c r="AT67" s="2">
        <f>AS67</f>
        <v>1320.3224159</v>
      </c>
      <c r="AU67" s="2">
        <f>AT67</f>
        <v>1320.3224159</v>
      </c>
      <c r="AV67" s="2">
        <f>AU67</f>
        <v>1320.3224159</v>
      </c>
      <c r="AW67" s="2">
        <f>AV67</f>
        <v>1320.3224159</v>
      </c>
      <c r="AX67" s="2">
        <f>AW67</f>
        <v>1320.3224159</v>
      </c>
      <c r="AY67" s="2">
        <f>AX67</f>
        <v>1320.3224159</v>
      </c>
      <c r="AZ67" s="2">
        <f>AY67</f>
        <v>1320.3224159</v>
      </c>
      <c r="BA67" s="2">
        <f>AZ67</f>
        <v>1320.3224159</v>
      </c>
      <c r="BB67" s="2">
        <f>BA67</f>
        <v>1320.3224159</v>
      </c>
      <c r="BC67" s="2">
        <f>BB67</f>
        <v>1320.3224159</v>
      </c>
      <c r="BD67" s="2">
        <f>BC67</f>
        <v>1320.3224159</v>
      </c>
      <c r="BE67" s="2">
        <f>BD67</f>
        <v>1320.3224159</v>
      </c>
      <c r="BF67" s="2">
        <f>BE67</f>
        <v>1320.3224159</v>
      </c>
      <c r="BG67" s="2">
        <f>BF67</f>
        <v>1320.3224159</v>
      </c>
      <c r="BH67" s="2">
        <f>BG67</f>
        <v>1320.3224159</v>
      </c>
    </row>
    <row r="72" spans="7:60" ht="12">
      <c r="G72" s="2">
        <f>G62</f>
        <v>6</v>
      </c>
      <c r="H72" s="2">
        <f>H62</f>
        <v>7</v>
      </c>
      <c r="I72" s="2">
        <f>I62</f>
        <v>8</v>
      </c>
      <c r="J72" s="2">
        <f>J62</f>
        <v>9</v>
      </c>
      <c r="K72" s="2">
        <f>K62</f>
        <v>10</v>
      </c>
      <c r="L72" s="2">
        <f>L62</f>
        <v>11</v>
      </c>
      <c r="M72" s="2">
        <f>M62</f>
        <v>12</v>
      </c>
      <c r="N72" s="2">
        <f>N62</f>
        <v>13</v>
      </c>
      <c r="O72" s="2">
        <f>O62</f>
        <v>14</v>
      </c>
      <c r="P72" s="2">
        <f>P62</f>
        <v>15</v>
      </c>
      <c r="Q72" s="2">
        <f>Q62</f>
        <v>16</v>
      </c>
      <c r="R72" s="2">
        <f>R62</f>
        <v>17</v>
      </c>
      <c r="S72" s="2">
        <f>S62</f>
        <v>18</v>
      </c>
      <c r="T72" s="2">
        <f>T62</f>
        <v>19</v>
      </c>
      <c r="U72" s="2">
        <f>U62</f>
        <v>20</v>
      </c>
      <c r="V72" s="2">
        <f>V62</f>
        <v>21</v>
      </c>
      <c r="W72" s="2">
        <f>W62</f>
        <v>22</v>
      </c>
      <c r="X72" s="2">
        <f>X62</f>
        <v>23</v>
      </c>
      <c r="Y72" s="2">
        <f>Y62</f>
        <v>24</v>
      </c>
      <c r="Z72" s="2">
        <f>Z62</f>
        <v>25</v>
      </c>
      <c r="AA72" s="2">
        <f>AA62</f>
        <v>26</v>
      </c>
      <c r="AB72" s="2">
        <f>AB62</f>
        <v>27</v>
      </c>
      <c r="AC72" s="2">
        <f>AC62</f>
        <v>28</v>
      </c>
      <c r="AD72" s="2">
        <f>AD62</f>
        <v>29</v>
      </c>
      <c r="AE72" s="2">
        <f>AE62</f>
        <v>30</v>
      </c>
      <c r="AF72" s="2">
        <f>AF62</f>
        <v>31</v>
      </c>
      <c r="AG72" s="2">
        <f>AG62</f>
        <v>32</v>
      </c>
      <c r="AH72" s="2">
        <f>AH62</f>
        <v>33</v>
      </c>
      <c r="AI72" s="2">
        <f>AI62</f>
        <v>34</v>
      </c>
      <c r="AJ72" s="2">
        <f>AJ62</f>
        <v>35</v>
      </c>
      <c r="AK72" s="2">
        <f>AK62</f>
        <v>36</v>
      </c>
      <c r="AL72" s="2">
        <f>AL62</f>
        <v>37</v>
      </c>
      <c r="AM72" s="2">
        <f>AM62</f>
        <v>38</v>
      </c>
      <c r="AN72" s="2">
        <f>AN62</f>
        <v>39</v>
      </c>
      <c r="AO72" s="2">
        <f>AO62</f>
        <v>40</v>
      </c>
      <c r="AP72" s="2">
        <f>AP62</f>
        <v>41</v>
      </c>
      <c r="AQ72" s="2">
        <f>AQ62</f>
        <v>42</v>
      </c>
      <c r="AR72" s="2">
        <f>AR62</f>
        <v>43</v>
      </c>
      <c r="AS72" s="2">
        <f>AS62</f>
        <v>44</v>
      </c>
      <c r="AT72" s="2">
        <f>AT62</f>
        <v>45</v>
      </c>
      <c r="AU72" s="2">
        <f>AU62</f>
        <v>46</v>
      </c>
      <c r="AV72" s="2">
        <f>AV62</f>
        <v>47</v>
      </c>
      <c r="AW72" s="2">
        <f>AW62</f>
        <v>48</v>
      </c>
      <c r="AX72" s="2">
        <f>AX62</f>
        <v>49</v>
      </c>
      <c r="AY72" s="2">
        <f>AY62</f>
        <v>50</v>
      </c>
      <c r="AZ72" s="2">
        <f>AZ62</f>
        <v>51</v>
      </c>
      <c r="BA72" s="2">
        <f>BA62</f>
        <v>52</v>
      </c>
      <c r="BB72" s="2">
        <f>BB62</f>
        <v>53</v>
      </c>
      <c r="BC72" s="2">
        <f>BC62</f>
        <v>54</v>
      </c>
      <c r="BD72" s="2">
        <f>BD62</f>
        <v>55</v>
      </c>
      <c r="BE72" s="2">
        <f>BE62</f>
        <v>56</v>
      </c>
      <c r="BF72" s="2">
        <f>BF62</f>
        <v>57</v>
      </c>
      <c r="BG72" s="2">
        <f>BG62</f>
        <v>58</v>
      </c>
      <c r="BH72" s="2">
        <f>BH62</f>
        <v>59</v>
      </c>
    </row>
    <row r="73" spans="6:60" ht="12">
      <c r="F73" t="s">
        <v>14</v>
      </c>
      <c r="G73" s="2">
        <f>G63</f>
        <v>84.0594428</v>
      </c>
      <c r="H73" s="2">
        <f>H63</f>
        <v>81.24540629</v>
      </c>
      <c r="I73" s="2">
        <f>I63</f>
        <v>79.46956149999998</v>
      </c>
      <c r="J73" s="2">
        <f>J63</f>
        <v>79.2802302</v>
      </c>
      <c r="K73" s="2">
        <f>K63</f>
        <v>78.0671523</v>
      </c>
      <c r="L73" s="2">
        <f>L63</f>
        <v>76.4019256</v>
      </c>
      <c r="M73" s="2">
        <f>M63</f>
        <v>75.266909</v>
      </c>
      <c r="N73" s="2">
        <f>N63</f>
        <v>75.1846388</v>
      </c>
      <c r="O73" s="2">
        <f>O63</f>
        <v>75.1122728</v>
      </c>
      <c r="P73" s="2">
        <f>P63</f>
        <v>74.08072469999999</v>
      </c>
      <c r="Q73" s="2">
        <f>Q63</f>
        <v>74.0410445</v>
      </c>
      <c r="R73" s="2">
        <f>R63</f>
        <v>74.0009722</v>
      </c>
      <c r="S73" s="2">
        <f>S63</f>
        <v>73.9360181</v>
      </c>
      <c r="T73" s="2">
        <f>T63</f>
        <v>73.8733321</v>
      </c>
      <c r="U73" s="2">
        <f>U63</f>
        <v>73.27168180000001</v>
      </c>
      <c r="V73" s="2">
        <f>V63</f>
        <v>72.1666401</v>
      </c>
      <c r="W73" s="2">
        <f>W63</f>
        <v>72.13470099999999</v>
      </c>
      <c r="X73" s="2">
        <f>X63</f>
        <v>71.0675189</v>
      </c>
      <c r="Y73" s="2">
        <f>Y63</f>
        <v>71.0543203</v>
      </c>
      <c r="Z73" s="2">
        <f>Z63</f>
        <v>71.0400289</v>
      </c>
      <c r="AA73" s="2">
        <f>AA63</f>
        <v>71.0262774</v>
      </c>
      <c r="AB73" s="2">
        <f>AB63</f>
        <v>71.01188699999999</v>
      </c>
      <c r="AC73" s="2">
        <f>AC63</f>
        <v>70.999912</v>
      </c>
      <c r="AD73" s="2">
        <f>AD63</f>
        <v>69.8969157</v>
      </c>
      <c r="AE73" s="2">
        <f>AE63</f>
        <v>69.8963133</v>
      </c>
      <c r="AF73" s="2">
        <f>AF63</f>
        <v>69.89576020000001</v>
      </c>
      <c r="AG73" s="2">
        <f>AG63</f>
        <v>69.8952688</v>
      </c>
      <c r="AH73" s="2">
        <f>AH63</f>
        <v>69.89483229999999</v>
      </c>
      <c r="AI73" s="2">
        <f>AI63</f>
        <v>69.8944019</v>
      </c>
      <c r="AJ73" s="2">
        <f>AJ63</f>
        <v>69.8940228</v>
      </c>
      <c r="AK73" s="2">
        <f>AK63</f>
        <v>69.89315990000001</v>
      </c>
      <c r="AL73" s="2">
        <f>AL63</f>
        <v>69.8927867</v>
      </c>
      <c r="AM73" s="2">
        <f>AM63</f>
        <v>69.89240790000001</v>
      </c>
      <c r="AN73" s="2">
        <f>AN63</f>
        <v>69.8915379</v>
      </c>
      <c r="AO73" s="2">
        <f>AO63</f>
        <v>69.8911599</v>
      </c>
      <c r="AP73" s="2">
        <f>AP63</f>
        <v>69.8908049</v>
      </c>
      <c r="AQ73" s="2">
        <f>AQ63</f>
        <v>69.89044859999998</v>
      </c>
      <c r="AR73" s="2">
        <f>AR63</f>
        <v>69.8901141</v>
      </c>
      <c r="AS73" s="2">
        <f>AS63</f>
        <v>69.8897786</v>
      </c>
      <c r="AT73" s="2">
        <f>AT63</f>
        <v>69.88952470000001</v>
      </c>
      <c r="AU73" s="2">
        <f>AU63</f>
        <v>69.8892896</v>
      </c>
      <c r="AV73" s="2">
        <f>AV63</f>
        <v>69.8890551</v>
      </c>
      <c r="AW73" s="2">
        <f>AW63</f>
        <v>69.88839960000001</v>
      </c>
      <c r="AX73" s="2">
        <f>AX63</f>
        <v>69.88821600000001</v>
      </c>
      <c r="AY73" s="2">
        <f>AY63</f>
        <v>69.88800819999999</v>
      </c>
      <c r="AZ73" s="2">
        <f>AZ63</f>
        <v>69.8877596</v>
      </c>
      <c r="BA73" s="2">
        <f>BA63</f>
        <v>69.88700689999999</v>
      </c>
      <c r="BB73" s="2">
        <f>BB63</f>
        <v>69.8867234</v>
      </c>
      <c r="BC73" s="2">
        <f>BC63</f>
        <v>69.8865261</v>
      </c>
      <c r="BD73" s="2">
        <f>BD63</f>
        <v>69.8862862</v>
      </c>
      <c r="BE73" s="2">
        <f>BE63</f>
        <v>69.8860696</v>
      </c>
      <c r="BF73" s="2">
        <f>BF63</f>
        <v>69.885163</v>
      </c>
      <c r="BG73" s="2">
        <f>BG63</f>
        <v>69.8849507</v>
      </c>
      <c r="BH73" s="2">
        <f>BH63</f>
        <v>69.8847175</v>
      </c>
    </row>
    <row r="74" spans="6:60" ht="12">
      <c r="F74" t="s">
        <v>6</v>
      </c>
      <c r="G74" s="2">
        <f>G64</f>
        <v>104.6472399</v>
      </c>
      <c r="H74" s="2">
        <f>H64</f>
        <v>90.80479190000001</v>
      </c>
      <c r="I74" s="2">
        <f>I64</f>
        <v>75.89368959999999</v>
      </c>
      <c r="J74" s="2">
        <f>J64</f>
        <v>74.96810190000001</v>
      </c>
      <c r="K74" s="2">
        <f>K64</f>
        <v>60.7961358</v>
      </c>
      <c r="L74" s="2">
        <f>L64</f>
        <v>59.19196699999999</v>
      </c>
      <c r="M74" s="2">
        <f>M64</f>
        <v>58.2597717</v>
      </c>
      <c r="N74" s="2">
        <f>N64</f>
        <v>58.175191299999994</v>
      </c>
      <c r="O74" s="2">
        <f>O64</f>
        <v>58.081086400000004</v>
      </c>
      <c r="P74" s="2">
        <f>P64</f>
        <v>57.044020599999996</v>
      </c>
      <c r="Q74" s="2">
        <f>Q64</f>
        <v>57.0070787</v>
      </c>
      <c r="R74" s="2">
        <f>R64</f>
        <v>56.953199899999994</v>
      </c>
      <c r="S74" s="2">
        <f>S64</f>
        <v>56.9152459</v>
      </c>
      <c r="T74" s="2">
        <f>T64</f>
        <v>56.3100539</v>
      </c>
      <c r="U74" s="2">
        <f>U64</f>
        <v>56.2486263</v>
      </c>
      <c r="V74" s="2">
        <f>V64</f>
        <v>55.6358776</v>
      </c>
      <c r="W74" s="2">
        <f>W64</f>
        <v>54.53028919999999</v>
      </c>
      <c r="X74" s="2">
        <f>X64</f>
        <v>54.495165</v>
      </c>
      <c r="Y74" s="2">
        <f>Y64</f>
        <v>53.43175</v>
      </c>
      <c r="Z74" s="2">
        <f>Z64</f>
        <v>53.41412390000001</v>
      </c>
      <c r="AA74" s="2">
        <f>AA64</f>
        <v>53.39901</v>
      </c>
      <c r="AB74" s="2">
        <f>AB64</f>
        <v>53.38452709999999</v>
      </c>
      <c r="AC74" s="2">
        <f>AC64</f>
        <v>53.370948299999995</v>
      </c>
      <c r="AD74" s="2">
        <f>AD64</f>
        <v>52.2658273</v>
      </c>
      <c r="AE74" s="2">
        <f>AE64</f>
        <v>52.264618799999994</v>
      </c>
      <c r="AF74" s="2">
        <f>AF64</f>
        <v>52.2636854</v>
      </c>
      <c r="AG74" s="2">
        <f>AG64</f>
        <v>52.2628667</v>
      </c>
      <c r="AH74" s="2">
        <f>AH64</f>
        <v>52.2616008</v>
      </c>
      <c r="AI74" s="2">
        <f>AI64</f>
        <v>52.260792</v>
      </c>
      <c r="AJ74" s="2">
        <f>AJ64</f>
        <v>52.260101899999995</v>
      </c>
      <c r="AK74" s="2">
        <f>AK64</f>
        <v>52.259553499999996</v>
      </c>
      <c r="AL74" s="2">
        <f>AL64</f>
        <v>52.25873979999999</v>
      </c>
      <c r="AM74" s="2">
        <f>AM64</f>
        <v>52.258242499999994</v>
      </c>
      <c r="AN74" s="2">
        <f>AN64</f>
        <v>52.2575156</v>
      </c>
      <c r="AO74" s="2">
        <f>AO64</f>
        <v>52.25710389999999</v>
      </c>
      <c r="AP74" s="2">
        <f>AP64</f>
        <v>52.2562945</v>
      </c>
      <c r="AQ74" s="2">
        <f>AQ64</f>
        <v>52.2558622</v>
      </c>
      <c r="AR74" s="2">
        <f>AR64</f>
        <v>52.2553533</v>
      </c>
      <c r="AS74" s="2">
        <f>AS64</f>
        <v>52.25467469999999</v>
      </c>
      <c r="AT74" s="2">
        <f>AT64</f>
        <v>52.25437799999999</v>
      </c>
      <c r="AU74" s="2">
        <f>AU64</f>
        <v>52.254106300000004</v>
      </c>
      <c r="AV74" s="2">
        <f>AV64</f>
        <v>52.2535558</v>
      </c>
      <c r="AW74" s="2">
        <f>AW64</f>
        <v>52.253225399999984</v>
      </c>
      <c r="AX74" s="2">
        <f>AX64</f>
        <v>52.25300309999999</v>
      </c>
      <c r="AY74" s="2">
        <f>AY64</f>
        <v>52.252766599999994</v>
      </c>
      <c r="AZ74" s="2">
        <f>AZ64</f>
        <v>52.2523417</v>
      </c>
      <c r="BA74" s="2">
        <f>BA64</f>
        <v>52.25168620000001</v>
      </c>
      <c r="BB74" s="2">
        <f>BB64</f>
        <v>52.25111680000001</v>
      </c>
      <c r="BC74" s="2">
        <f>BC64</f>
        <v>52.25048680000001</v>
      </c>
      <c r="BD74" s="2">
        <f>BD64</f>
        <v>52.250221800000006</v>
      </c>
      <c r="BE74" s="2">
        <f>BE64</f>
        <v>52.249994099999995</v>
      </c>
      <c r="BF74" s="2">
        <f>BF64</f>
        <v>52.249537800000006</v>
      </c>
      <c r="BG74" s="2">
        <f>BG64</f>
        <v>52.24908250000001</v>
      </c>
      <c r="BH74" s="2">
        <f>BH64</f>
        <v>52.2488162</v>
      </c>
    </row>
    <row r="75" spans="6:60" ht="12">
      <c r="F75" t="s">
        <v>7</v>
      </c>
      <c r="G75" s="2">
        <f>G65</f>
        <v>125.49231</v>
      </c>
      <c r="H75" s="2">
        <f>H65</f>
        <v>107.0236351</v>
      </c>
      <c r="I75" s="2">
        <f>I65</f>
        <v>93.6696442</v>
      </c>
      <c r="J75" s="2">
        <f>J65</f>
        <v>92.5075702</v>
      </c>
      <c r="K75" s="2">
        <f>K65</f>
        <v>75.8614107</v>
      </c>
      <c r="L75" s="2">
        <f>L65</f>
        <v>73.2205625</v>
      </c>
      <c r="M75" s="2">
        <f>M65</f>
        <v>71.6236059</v>
      </c>
      <c r="N75" s="2">
        <f>N65</f>
        <v>71.24395080000001</v>
      </c>
      <c r="O75" s="2">
        <f>O65</f>
        <v>69.93197039999998</v>
      </c>
      <c r="P75" s="2">
        <f>P65</f>
        <v>60.85861559999999</v>
      </c>
      <c r="Q75" s="2">
        <f>Q65</f>
        <v>60.6867843</v>
      </c>
      <c r="R75" s="2">
        <f>R65</f>
        <v>60.4482582</v>
      </c>
      <c r="S75" s="2">
        <f>S65</f>
        <v>60.1145212</v>
      </c>
      <c r="T75" s="2">
        <f>T65</f>
        <v>59.351700400000006</v>
      </c>
      <c r="U75" s="2">
        <f>U65</f>
        <v>45.6127665</v>
      </c>
      <c r="V75" s="2">
        <f>V65</f>
        <v>45.0438581</v>
      </c>
      <c r="W75" s="2">
        <f>W65</f>
        <v>43.934828200000005</v>
      </c>
      <c r="X75" s="2">
        <f>X65</f>
        <v>43.9055747</v>
      </c>
      <c r="Y75" s="2">
        <f>Y65</f>
        <v>42.8332246</v>
      </c>
      <c r="Z75" s="2">
        <f>Z65</f>
        <v>42.8179614</v>
      </c>
      <c r="AA75" s="2">
        <f>AA65</f>
        <v>42.8038898</v>
      </c>
      <c r="AB75" s="2">
        <f>AB65</f>
        <v>42.7906026</v>
      </c>
      <c r="AC75" s="2">
        <f>AC65</f>
        <v>42.77816119999999</v>
      </c>
      <c r="AD75" s="2">
        <f>AD65</f>
        <v>41.667766900000004</v>
      </c>
      <c r="AE75" s="2">
        <f>AE65</f>
        <v>41.66707949999999</v>
      </c>
      <c r="AF75" s="2">
        <f>AF65</f>
        <v>41.666448200000005</v>
      </c>
      <c r="AG75" s="2">
        <f>AG65</f>
        <v>41.665959599999994</v>
      </c>
      <c r="AH75" s="2">
        <f>AH65</f>
        <v>41.665442199999994</v>
      </c>
      <c r="AI75" s="2">
        <f>AI65</f>
        <v>41.6650528</v>
      </c>
      <c r="AJ75" s="2">
        <f>AJ65</f>
        <v>41.6646662</v>
      </c>
      <c r="AK75" s="2">
        <f>AK65</f>
        <v>41.664299</v>
      </c>
      <c r="AL75" s="2">
        <f>AL65</f>
        <v>41.6638864</v>
      </c>
      <c r="AM75" s="2">
        <f>AM65</f>
        <v>41.663536</v>
      </c>
      <c r="AN75" s="2">
        <f>AN65</f>
        <v>41.663126500000004</v>
      </c>
      <c r="AO75" s="2">
        <f>AO65</f>
        <v>41.6627902</v>
      </c>
      <c r="AP75" s="2">
        <f>AP65</f>
        <v>41.6624966</v>
      </c>
      <c r="AQ75" s="2">
        <f>AQ65</f>
        <v>41.662244199999996</v>
      </c>
      <c r="AR75" s="2">
        <f>AR65</f>
        <v>41.6618109</v>
      </c>
      <c r="AS75" s="2">
        <f>AS65</f>
        <v>41.661567399999996</v>
      </c>
      <c r="AT75" s="2">
        <f>AT65</f>
        <v>41.6612681</v>
      </c>
      <c r="AU75" s="2">
        <f>AU65</f>
        <v>41.6610373</v>
      </c>
      <c r="AV75" s="2">
        <f>AV65</f>
        <v>41.6606677</v>
      </c>
      <c r="AW75" s="2">
        <f>AW65</f>
        <v>41.66044420000001</v>
      </c>
      <c r="AX75" s="2">
        <f>AX65</f>
        <v>41.6602052</v>
      </c>
      <c r="AY75" s="2">
        <f>AY65</f>
        <v>41.659965299999996</v>
      </c>
      <c r="AZ75" s="2">
        <f>AZ65</f>
        <v>41.6596853</v>
      </c>
      <c r="BA75" s="2">
        <f>BA65</f>
        <v>41.6593666</v>
      </c>
      <c r="BB75" s="2">
        <f>BB65</f>
        <v>41.6590112</v>
      </c>
      <c r="BC75" s="2">
        <f>BC65</f>
        <v>41.65881589999999</v>
      </c>
      <c r="BD75" s="2">
        <f>BD65</f>
        <v>41.6584761</v>
      </c>
      <c r="BE75" s="2">
        <f>BE65</f>
        <v>41.6582474</v>
      </c>
      <c r="BF75" s="2">
        <f>BF65</f>
        <v>41.657976500000004</v>
      </c>
      <c r="BG75" s="2">
        <f>BG65</f>
        <v>41.657777200000005</v>
      </c>
      <c r="BH75" s="2">
        <f>BH65</f>
        <v>41.657524699999996</v>
      </c>
    </row>
    <row r="76" spans="6:60" ht="12">
      <c r="F76" t="s">
        <v>8</v>
      </c>
      <c r="G76" s="2">
        <f>G66</f>
        <v>203.0630824</v>
      </c>
      <c r="H76" s="2">
        <f>H66</f>
        <v>178.1625899</v>
      </c>
      <c r="I76" s="2">
        <f>I66</f>
        <v>157.6383409</v>
      </c>
      <c r="J76" s="2">
        <f>J66</f>
        <v>139.57733779999998</v>
      </c>
      <c r="K76" s="2">
        <f>K66</f>
        <v>117.7728149</v>
      </c>
      <c r="L76" s="2">
        <f>L66</f>
        <v>115.59387949999999</v>
      </c>
      <c r="M76" s="2">
        <f>M66</f>
        <v>112.84087070000001</v>
      </c>
      <c r="N76" s="2">
        <f>N66</f>
        <v>94.7673765</v>
      </c>
      <c r="O76" s="2">
        <f>O66</f>
        <v>94.15562059999999</v>
      </c>
      <c r="P76" s="2">
        <f>P66</f>
        <v>93.12927110000001</v>
      </c>
      <c r="Q76" s="2">
        <f>Q66</f>
        <v>91.2001759</v>
      </c>
      <c r="R76" s="2">
        <f>R66</f>
        <v>75.75489309999999</v>
      </c>
      <c r="S76" s="2">
        <f>S66</f>
        <v>74.87930200000001</v>
      </c>
      <c r="T76" s="2">
        <f>T66</f>
        <v>73.8370552</v>
      </c>
      <c r="U76" s="2">
        <f>U66</f>
        <v>73.4962483</v>
      </c>
      <c r="V76" s="2">
        <f>V66</f>
        <v>73.06484180000001</v>
      </c>
      <c r="W76" s="2">
        <f>W66</f>
        <v>71.86096</v>
      </c>
      <c r="X76" s="2">
        <f>X66</f>
        <v>71.41812580000001</v>
      </c>
      <c r="Y76" s="2">
        <f>Y66</f>
        <v>70.05543370000001</v>
      </c>
      <c r="Z76" s="2">
        <f>Z66</f>
        <v>57.0137662</v>
      </c>
      <c r="AA76" s="2">
        <f>AA66</f>
        <v>56.872876500000004</v>
      </c>
      <c r="AB76" s="2">
        <f>AB66</f>
        <v>56.7530397</v>
      </c>
      <c r="AC76" s="2">
        <f>AC66</f>
        <v>56.632694900000004</v>
      </c>
      <c r="AD76" s="2">
        <f>AD66</f>
        <v>56.5054351</v>
      </c>
      <c r="AE76" s="2">
        <f>AE66</f>
        <v>55.26234300000001</v>
      </c>
      <c r="AF76" s="2">
        <f>AF66</f>
        <v>55.1465965</v>
      </c>
      <c r="AG76" s="2">
        <f>AG66</f>
        <v>54.657072600000006</v>
      </c>
      <c r="AH76" s="2">
        <f>AH66</f>
        <v>54.54339920000001</v>
      </c>
      <c r="AI76" s="2">
        <f>AI66</f>
        <v>54.3893923</v>
      </c>
      <c r="AJ76" s="2">
        <f>AJ66</f>
        <v>54.1492069</v>
      </c>
      <c r="AK76" s="2">
        <f>AK66</f>
        <v>53.9508911</v>
      </c>
      <c r="AL76" s="2">
        <f>AL66</f>
        <v>53.7636259</v>
      </c>
      <c r="AM76" s="2">
        <f>AM66</f>
        <v>53.65019729999999</v>
      </c>
      <c r="AN76" s="2">
        <f>AN66</f>
        <v>53.542139899999995</v>
      </c>
      <c r="AO76" s="2">
        <f>AO66</f>
        <v>53.4359711</v>
      </c>
      <c r="AP76" s="2">
        <f>AP66</f>
        <v>53.3299292</v>
      </c>
      <c r="AQ76" s="2">
        <f>AQ66</f>
        <v>53.0764922</v>
      </c>
      <c r="AR76" s="2">
        <f>AR66</f>
        <v>52.9720507</v>
      </c>
      <c r="AS76" s="2">
        <f>AS66</f>
        <v>52.8093564</v>
      </c>
      <c r="AT76" s="2">
        <f>AT66</f>
        <v>52.7050702</v>
      </c>
      <c r="AU76" s="2">
        <f>AU66</f>
        <v>52.3738194</v>
      </c>
      <c r="AV76" s="2">
        <f>AV66</f>
        <v>52.19598179999999</v>
      </c>
      <c r="AW76" s="2">
        <f>AW66</f>
        <v>52.08562400000001</v>
      </c>
      <c r="AX76" s="2">
        <f>AX66</f>
        <v>51.6692591</v>
      </c>
      <c r="AY76" s="2">
        <f>AY66</f>
        <v>41.3198154</v>
      </c>
      <c r="AZ76" s="2">
        <f>AZ66</f>
        <v>41.319514000000005</v>
      </c>
      <c r="BA76" s="2">
        <f>BA66</f>
        <v>41.3191212</v>
      </c>
      <c r="BB76" s="2">
        <f>BB66</f>
        <v>41.318882699999996</v>
      </c>
      <c r="BC76" s="2">
        <f>BC66</f>
        <v>41.318575800000005</v>
      </c>
      <c r="BD76" s="2">
        <f>BD66</f>
        <v>41.318292299999996</v>
      </c>
      <c r="BE76" s="2">
        <f>BE66</f>
        <v>41.3179348</v>
      </c>
      <c r="BF76" s="2">
        <f>BF66</f>
        <v>41.317629100000005</v>
      </c>
      <c r="BG76" s="2">
        <f>BG66</f>
        <v>41.317394900000004</v>
      </c>
      <c r="BH76" s="2">
        <f>BH66</f>
        <v>41.31717199999999</v>
      </c>
    </row>
    <row r="78" ht="12">
      <c r="G78" s="2">
        <f>G68</f>
        <v>0</v>
      </c>
    </row>
    <row r="79" ht="12">
      <c r="G79" s="2">
        <f>G69</f>
        <v>0</v>
      </c>
    </row>
    <row r="80" ht="12">
      <c r="G80" s="2">
        <f>G70</f>
        <v>0</v>
      </c>
    </row>
    <row r="81" ht="12">
      <c r="G81" s="2">
        <f>G71</f>
        <v>0</v>
      </c>
    </row>
    <row r="82" spans="6:60" ht="12">
      <c r="F82" s="2">
        <f>F72</f>
        <v>0</v>
      </c>
      <c r="G82" s="2">
        <f>G72</f>
        <v>6</v>
      </c>
      <c r="H82" s="2">
        <f>H72</f>
        <v>7</v>
      </c>
      <c r="I82" s="2">
        <f>I72</f>
        <v>8</v>
      </c>
      <c r="J82" s="2">
        <f>J72</f>
        <v>9</v>
      </c>
      <c r="K82" s="2">
        <f>K72</f>
        <v>10</v>
      </c>
      <c r="L82" s="2">
        <f>L72</f>
        <v>11</v>
      </c>
      <c r="M82" s="2">
        <f>M72</f>
        <v>12</v>
      </c>
      <c r="N82" s="2">
        <f>N72</f>
        <v>13</v>
      </c>
      <c r="O82" s="2">
        <f>O72</f>
        <v>14</v>
      </c>
      <c r="P82" s="2">
        <f>P72</f>
        <v>15</v>
      </c>
      <c r="Q82" s="2">
        <f>Q72</f>
        <v>16</v>
      </c>
      <c r="R82" s="2">
        <f>R72</f>
        <v>17</v>
      </c>
      <c r="S82" s="2">
        <f>S72</f>
        <v>18</v>
      </c>
      <c r="T82" s="2">
        <f>T72</f>
        <v>19</v>
      </c>
      <c r="U82" s="2">
        <f>U72</f>
        <v>20</v>
      </c>
      <c r="V82" s="2">
        <f>V72</f>
        <v>21</v>
      </c>
      <c r="W82" s="2">
        <f>W72</f>
        <v>22</v>
      </c>
      <c r="X82" s="2">
        <f>X72</f>
        <v>23</v>
      </c>
      <c r="Y82" s="2">
        <f>Y72</f>
        <v>24</v>
      </c>
      <c r="Z82" s="2">
        <f>Z72</f>
        <v>25</v>
      </c>
      <c r="AA82" s="2">
        <f>AA72</f>
        <v>26</v>
      </c>
      <c r="AB82" s="2">
        <f>AB72</f>
        <v>27</v>
      </c>
      <c r="AC82" s="2">
        <f>AC72</f>
        <v>28</v>
      </c>
      <c r="AD82" s="2">
        <f>AD72</f>
        <v>29</v>
      </c>
      <c r="AE82" s="2">
        <f>AE72</f>
        <v>30</v>
      </c>
      <c r="AF82" s="2">
        <f>AF72</f>
        <v>31</v>
      </c>
      <c r="AG82" s="2">
        <f>AG72</f>
        <v>32</v>
      </c>
      <c r="AH82" s="2">
        <f>AH72</f>
        <v>33</v>
      </c>
      <c r="AI82" s="2">
        <f>AI72</f>
        <v>34</v>
      </c>
      <c r="AJ82" s="2">
        <f>AJ72</f>
        <v>35</v>
      </c>
      <c r="AK82" s="2">
        <f>AK72</f>
        <v>36</v>
      </c>
      <c r="AL82" s="2">
        <f>AL72</f>
        <v>37</v>
      </c>
      <c r="AM82" s="2">
        <f>AM72</f>
        <v>38</v>
      </c>
      <c r="AO82" s="2">
        <f>AO72</f>
        <v>40</v>
      </c>
      <c r="AP82" s="2">
        <f>AP72</f>
        <v>41</v>
      </c>
      <c r="AQ82" s="2">
        <f>AQ72</f>
        <v>42</v>
      </c>
      <c r="AR82" s="2">
        <f>AR72</f>
        <v>43</v>
      </c>
      <c r="AS82" s="2">
        <f>AS72</f>
        <v>44</v>
      </c>
      <c r="AT82" s="2">
        <f>AT72</f>
        <v>45</v>
      </c>
      <c r="AU82" s="2">
        <f>AU72</f>
        <v>46</v>
      </c>
      <c r="AV82" s="2">
        <f>AV72</f>
        <v>47</v>
      </c>
      <c r="AW82" s="2">
        <f>AW72</f>
        <v>48</v>
      </c>
      <c r="AX82" s="2">
        <f>AX72</f>
        <v>49</v>
      </c>
      <c r="AY82" s="2">
        <f>AY72</f>
        <v>50</v>
      </c>
      <c r="AZ82" s="2">
        <f>AZ72</f>
        <v>51</v>
      </c>
      <c r="BA82" s="2">
        <f>BA72</f>
        <v>52</v>
      </c>
      <c r="BB82" s="2">
        <f>BB72</f>
        <v>53</v>
      </c>
      <c r="BC82" s="2">
        <f>BC72</f>
        <v>54</v>
      </c>
      <c r="BD82" s="2">
        <f>BD72</f>
        <v>55</v>
      </c>
      <c r="BE82" s="2">
        <f>BE72</f>
        <v>56</v>
      </c>
      <c r="BF82" s="2">
        <f>BF72</f>
        <v>57</v>
      </c>
      <c r="BG82" s="2">
        <f>BG72</f>
        <v>58</v>
      </c>
      <c r="BH82" s="2">
        <f>BH72</f>
        <v>59</v>
      </c>
    </row>
    <row r="83" spans="40:60" ht="12">
      <c r="AN83" t="str">
        <f>F73</f>
        <v>1M</v>
      </c>
      <c r="AO83" s="2">
        <f>AO73</f>
        <v>69.8911599</v>
      </c>
      <c r="AP83" s="2">
        <f>AP73</f>
        <v>69.8908049</v>
      </c>
      <c r="AQ83" s="2">
        <f>AQ73</f>
        <v>69.89044859999998</v>
      </c>
      <c r="AR83" s="2">
        <f>AR73</f>
        <v>69.8901141</v>
      </c>
      <c r="AS83" s="2">
        <f>AS73</f>
        <v>69.8897786</v>
      </c>
      <c r="AT83" s="2">
        <f>AT73</f>
        <v>69.88952470000001</v>
      </c>
      <c r="AU83" s="2">
        <f>AU73</f>
        <v>69.8892896</v>
      </c>
      <c r="AV83" s="2">
        <f>AV73</f>
        <v>69.8890551</v>
      </c>
      <c r="AW83" s="2">
        <f>AW73</f>
        <v>69.88839960000001</v>
      </c>
      <c r="AX83" s="2">
        <f>AX73</f>
        <v>69.88821600000001</v>
      </c>
      <c r="AY83" s="2">
        <f>AY73</f>
        <v>69.88800819999999</v>
      </c>
      <c r="AZ83" s="2">
        <f>AZ73</f>
        <v>69.8877596</v>
      </c>
      <c r="BA83" s="2">
        <f>BA73</f>
        <v>69.88700689999999</v>
      </c>
      <c r="BB83" s="2">
        <f>BB73</f>
        <v>69.8867234</v>
      </c>
      <c r="BC83" s="2">
        <f>BC73</f>
        <v>69.8865261</v>
      </c>
      <c r="BD83" s="2">
        <f>BD73</f>
        <v>69.8862862</v>
      </c>
      <c r="BE83" s="2">
        <f>BE73</f>
        <v>69.8860696</v>
      </c>
      <c r="BF83" s="2">
        <f>BF73</f>
        <v>69.885163</v>
      </c>
      <c r="BG83" s="2">
        <f>BG73</f>
        <v>69.8849507</v>
      </c>
      <c r="BH83" s="2">
        <f>BH73</f>
        <v>69.8847175</v>
      </c>
    </row>
    <row r="84" spans="40:60" ht="12">
      <c r="AN84" t="str">
        <f>F74</f>
        <v>500k</v>
      </c>
      <c r="AO84" s="2">
        <f>AO74</f>
        <v>52.25710389999999</v>
      </c>
      <c r="AP84" s="2">
        <f>AP74</f>
        <v>52.2562945</v>
      </c>
      <c r="AQ84" s="2">
        <f>AQ74</f>
        <v>52.2558622</v>
      </c>
      <c r="AR84" s="2">
        <f>AR74</f>
        <v>52.2553533</v>
      </c>
      <c r="AS84" s="2">
        <f>AS74</f>
        <v>52.25467469999999</v>
      </c>
      <c r="AT84" s="2">
        <f>AT74</f>
        <v>52.25437799999999</v>
      </c>
      <c r="AU84" s="2">
        <f>AU74</f>
        <v>52.254106300000004</v>
      </c>
      <c r="AV84" s="2">
        <f>AV74</f>
        <v>52.2535558</v>
      </c>
      <c r="AW84" s="2">
        <f>AW74</f>
        <v>52.253225399999984</v>
      </c>
      <c r="AX84" s="2">
        <f>AX74</f>
        <v>52.25300309999999</v>
      </c>
      <c r="AY84" s="2">
        <f>AY74</f>
        <v>52.252766599999994</v>
      </c>
      <c r="AZ84" s="2">
        <f>AZ74</f>
        <v>52.2523417</v>
      </c>
      <c r="BA84" s="2">
        <f>BA74</f>
        <v>52.25168620000001</v>
      </c>
      <c r="BB84" s="2">
        <f>BB74</f>
        <v>52.25111680000001</v>
      </c>
      <c r="BC84" s="2">
        <f>BC74</f>
        <v>52.25048680000001</v>
      </c>
      <c r="BD84" s="2">
        <f>BD74</f>
        <v>52.250221800000006</v>
      </c>
      <c r="BE84" s="2">
        <f>BE74</f>
        <v>52.249994099999995</v>
      </c>
      <c r="BF84" s="2">
        <f>BF74</f>
        <v>52.249537800000006</v>
      </c>
      <c r="BG84" s="2">
        <f>BG74</f>
        <v>52.24908250000001</v>
      </c>
      <c r="BH84" s="2">
        <f>BH74</f>
        <v>52.2488162</v>
      </c>
    </row>
    <row r="85" spans="40:60" ht="12">
      <c r="AN85" t="str">
        <f>F75</f>
        <v>250k</v>
      </c>
      <c r="AO85" s="2">
        <f>AO75</f>
        <v>41.6627902</v>
      </c>
      <c r="AP85" s="2">
        <f>AP75</f>
        <v>41.6624966</v>
      </c>
      <c r="AQ85" s="2">
        <f>AQ75</f>
        <v>41.662244199999996</v>
      </c>
      <c r="AR85" s="2">
        <f>AR75</f>
        <v>41.6618109</v>
      </c>
      <c r="AS85" s="2">
        <f>AS75</f>
        <v>41.661567399999996</v>
      </c>
      <c r="AT85" s="2">
        <f>AT75</f>
        <v>41.6612681</v>
      </c>
      <c r="AU85" s="2">
        <f>AU75</f>
        <v>41.6610373</v>
      </c>
      <c r="AV85" s="2">
        <f>AV75</f>
        <v>41.6606677</v>
      </c>
      <c r="AW85" s="2">
        <f>AW75</f>
        <v>41.66044420000001</v>
      </c>
      <c r="AX85" s="2">
        <f>AX75</f>
        <v>41.6602052</v>
      </c>
      <c r="AY85" s="2">
        <f>AY75</f>
        <v>41.659965299999996</v>
      </c>
      <c r="AZ85" s="2">
        <f>AZ75</f>
        <v>41.6596853</v>
      </c>
      <c r="BA85" s="2">
        <f>BA75</f>
        <v>41.6593666</v>
      </c>
      <c r="BB85" s="2">
        <f>BB75</f>
        <v>41.6590112</v>
      </c>
      <c r="BC85" s="2">
        <f>BC75</f>
        <v>41.65881589999999</v>
      </c>
      <c r="BD85" s="2">
        <f>BD75</f>
        <v>41.6584761</v>
      </c>
      <c r="BE85" s="2">
        <f>BE75</f>
        <v>41.6582474</v>
      </c>
      <c r="BF85" s="2">
        <f>BF75</f>
        <v>41.657976500000004</v>
      </c>
      <c r="BG85" s="2">
        <f>BG75</f>
        <v>41.657777200000005</v>
      </c>
      <c r="BH85" s="2">
        <f>BH75</f>
        <v>41.657524699999996</v>
      </c>
    </row>
    <row r="86" spans="40:60" ht="12">
      <c r="AN86" t="str">
        <f>F76</f>
        <v>100k</v>
      </c>
      <c r="AO86" s="2">
        <f>AO76</f>
        <v>53.4359711</v>
      </c>
      <c r="AP86" s="2">
        <f>AP76</f>
        <v>53.3299292</v>
      </c>
      <c r="AQ86" s="2">
        <f>AQ76</f>
        <v>53.0764922</v>
      </c>
      <c r="AR86" s="2">
        <f>AR76</f>
        <v>52.9720507</v>
      </c>
      <c r="AS86" s="2">
        <f>AS76</f>
        <v>52.8093564</v>
      </c>
      <c r="AT86" s="2">
        <f>AT76</f>
        <v>52.7050702</v>
      </c>
      <c r="AU86" s="2">
        <f>AU76</f>
        <v>52.3738194</v>
      </c>
      <c r="AV86" s="2">
        <f>AV76</f>
        <v>52.19598179999999</v>
      </c>
      <c r="AW86" s="2">
        <f>AW76</f>
        <v>52.08562400000001</v>
      </c>
      <c r="AX86" s="2">
        <f>AX76</f>
        <v>51.6692591</v>
      </c>
      <c r="AY86" s="2">
        <f>AY76</f>
        <v>41.3198154</v>
      </c>
      <c r="AZ86" s="2">
        <f>AZ76</f>
        <v>41.319514000000005</v>
      </c>
      <c r="BA86" s="2">
        <f>BA76</f>
        <v>41.3191212</v>
      </c>
      <c r="BB86" s="2">
        <f>BB76</f>
        <v>41.318882699999996</v>
      </c>
      <c r="BC86" s="2">
        <f>BC76</f>
        <v>41.318575800000005</v>
      </c>
      <c r="BD86" s="2">
        <f>BD76</f>
        <v>41.318292299999996</v>
      </c>
      <c r="BE86" s="2">
        <f>BE76</f>
        <v>41.3179348</v>
      </c>
      <c r="BF86" s="2">
        <f>BF76</f>
        <v>41.317629100000005</v>
      </c>
      <c r="BG86" s="2">
        <f>BG76</f>
        <v>41.317394900000004</v>
      </c>
      <c r="BH86" s="2">
        <f>BH76</f>
        <v>41.31717199999999</v>
      </c>
    </row>
    <row r="87" ht="12">
      <c r="G87" s="2">
        <f>G77</f>
        <v>0</v>
      </c>
    </row>
    <row r="88" ht="12">
      <c r="G88" s="2">
        <f>G78</f>
        <v>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S22"/>
  <sheetViews>
    <sheetView workbookViewId="0" topLeftCell="A1">
      <selection activeCell="AU17" sqref="AU17"/>
    </sheetView>
  </sheetViews>
  <sheetFormatPr defaultColWidth="11.421875" defaultRowHeight="12.75"/>
  <cols>
    <col min="2" max="2" width="7.7109375" style="0" customWidth="1"/>
    <col min="3" max="3" width="2.8515625" style="0" customWidth="1"/>
    <col min="4" max="11" width="3.421875" style="0" customWidth="1"/>
    <col min="12" max="24" width="3.57421875" style="0" customWidth="1"/>
    <col min="25" max="44" width="4.8515625" style="0" customWidth="1"/>
    <col min="45" max="45" width="3.57421875" style="0" customWidth="1"/>
  </cols>
  <sheetData>
    <row r="2" spans="2:45" ht="12">
      <c r="B2" s="10"/>
      <c r="C2" s="10">
        <v>1</v>
      </c>
      <c r="D2" s="10">
        <f>C2+1</f>
        <v>2</v>
      </c>
      <c r="E2" s="10">
        <f>D2+1</f>
        <v>3</v>
      </c>
      <c r="F2" s="10">
        <f>E2+1</f>
        <v>4</v>
      </c>
      <c r="G2" s="10">
        <f>F2+1</f>
        <v>5</v>
      </c>
      <c r="H2" s="10">
        <f>G2+1</f>
        <v>6</v>
      </c>
      <c r="I2" s="10">
        <f>H2+1</f>
        <v>7</v>
      </c>
      <c r="J2" s="10">
        <f>I2+1</f>
        <v>8</v>
      </c>
      <c r="K2" s="10">
        <f>J2+1</f>
        <v>9</v>
      </c>
      <c r="L2" s="10">
        <f>K2+1</f>
        <v>10</v>
      </c>
      <c r="M2" s="10">
        <f>L2+1</f>
        <v>11</v>
      </c>
      <c r="N2" s="10">
        <f>M2+1</f>
        <v>12</v>
      </c>
      <c r="O2" s="10">
        <f>N2+1</f>
        <v>13</v>
      </c>
      <c r="P2" s="10">
        <f>O2+1</f>
        <v>14</v>
      </c>
      <c r="Q2" s="10">
        <f>P2+1</f>
        <v>15</v>
      </c>
      <c r="R2" s="10">
        <f>Q2+1</f>
        <v>16</v>
      </c>
      <c r="S2" s="10">
        <f>R2+1</f>
        <v>17</v>
      </c>
      <c r="T2" s="10">
        <f>S2+1</f>
        <v>18</v>
      </c>
      <c r="U2" s="10">
        <f>T2+1</f>
        <v>19</v>
      </c>
      <c r="V2" s="10">
        <f>U2+1</f>
        <v>20</v>
      </c>
      <c r="W2" s="10">
        <f>V2+1</f>
        <v>21</v>
      </c>
      <c r="X2" s="10">
        <f>W2+1</f>
        <v>22</v>
      </c>
      <c r="Y2" s="10">
        <f>X2+1</f>
        <v>23</v>
      </c>
      <c r="Z2" s="10">
        <f>Y2+1</f>
        <v>24</v>
      </c>
      <c r="AA2" s="10">
        <f>Z2+1</f>
        <v>25</v>
      </c>
      <c r="AB2" s="10">
        <f>AA2+1</f>
        <v>26</v>
      </c>
      <c r="AC2" s="10">
        <f>AB2+1</f>
        <v>27</v>
      </c>
      <c r="AD2" s="10">
        <f>AC2+1</f>
        <v>28</v>
      </c>
      <c r="AE2" s="10">
        <f>AD2+1</f>
        <v>29</v>
      </c>
      <c r="AF2" s="10">
        <f>AE2+1</f>
        <v>30</v>
      </c>
      <c r="AG2" s="10">
        <f>AF2+1</f>
        <v>31</v>
      </c>
      <c r="AH2" s="10">
        <f>AG2+1</f>
        <v>32</v>
      </c>
      <c r="AI2" s="10">
        <f>AH2+1</f>
        <v>33</v>
      </c>
      <c r="AJ2" s="10">
        <f>AI2+1</f>
        <v>34</v>
      </c>
      <c r="AK2" s="10">
        <f>AJ2+1</f>
        <v>35</v>
      </c>
      <c r="AL2" s="10">
        <f>AK2+1</f>
        <v>36</v>
      </c>
      <c r="AM2" s="10">
        <f>AL2+1</f>
        <v>37</v>
      </c>
      <c r="AN2" s="10">
        <f>AM2+1</f>
        <v>38</v>
      </c>
      <c r="AO2" s="10">
        <f>AN2+1</f>
        <v>39</v>
      </c>
      <c r="AP2" s="10">
        <f>AO2+1</f>
        <v>40</v>
      </c>
      <c r="AQ2" s="10">
        <f>AP2+1</f>
        <v>41</v>
      </c>
      <c r="AR2" s="10">
        <f>AQ2+1</f>
        <v>42</v>
      </c>
      <c r="AS2" s="10">
        <f>AR2+1</f>
        <v>43</v>
      </c>
    </row>
    <row r="3" spans="2:45" ht="15">
      <c r="B3" s="10" t="s">
        <v>59</v>
      </c>
      <c r="C3" s="10" t="s">
        <v>60</v>
      </c>
      <c r="D3" s="10" t="s">
        <v>61</v>
      </c>
      <c r="E3" s="10" t="s">
        <v>61</v>
      </c>
      <c r="F3" s="10" t="s">
        <v>61</v>
      </c>
      <c r="G3" s="10" t="s">
        <v>61</v>
      </c>
      <c r="H3" s="10" t="s">
        <v>61</v>
      </c>
      <c r="I3" s="10" t="s">
        <v>60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2:45" ht="15">
      <c r="B4" s="10" t="s">
        <v>62</v>
      </c>
      <c r="C4" s="10"/>
      <c r="D4" s="10" t="s">
        <v>60</v>
      </c>
      <c r="E4" s="10" t="s">
        <v>63</v>
      </c>
      <c r="F4" s="10" t="s">
        <v>63</v>
      </c>
      <c r="G4" s="10" t="s">
        <v>63</v>
      </c>
      <c r="H4" s="10" t="s">
        <v>63</v>
      </c>
      <c r="I4" s="10" t="s">
        <v>63</v>
      </c>
      <c r="J4" s="10"/>
      <c r="K4" s="10" t="s">
        <v>60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2:45" ht="15">
      <c r="B5" s="10" t="s">
        <v>64</v>
      </c>
      <c r="C5" s="10"/>
      <c r="D5" s="10"/>
      <c r="E5" s="10" t="s">
        <v>60</v>
      </c>
      <c r="F5" s="10" t="s">
        <v>65</v>
      </c>
      <c r="G5" s="10" t="s">
        <v>65</v>
      </c>
      <c r="H5" s="10" t="s">
        <v>65</v>
      </c>
      <c r="I5" s="10" t="s">
        <v>65</v>
      </c>
      <c r="J5" s="10" t="s">
        <v>65</v>
      </c>
      <c r="K5" s="10"/>
      <c r="L5" s="10"/>
      <c r="M5" s="10" t="s">
        <v>60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2:45" ht="15">
      <c r="B6" s="10" t="s">
        <v>66</v>
      </c>
      <c r="C6" s="10"/>
      <c r="D6" s="10"/>
      <c r="E6" s="10"/>
      <c r="F6" s="10"/>
      <c r="G6" s="10"/>
      <c r="H6" s="10"/>
      <c r="I6" s="10"/>
      <c r="J6" s="10" t="s">
        <v>60</v>
      </c>
      <c r="K6" s="10" t="s">
        <v>61</v>
      </c>
      <c r="L6" s="10" t="s">
        <v>61</v>
      </c>
      <c r="M6" s="10" t="s">
        <v>61</v>
      </c>
      <c r="N6" s="10" t="s">
        <v>61</v>
      </c>
      <c r="O6" s="10" t="s">
        <v>61</v>
      </c>
      <c r="P6" s="10" t="s">
        <v>60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2:45" ht="15">
      <c r="B7" s="10" t="s">
        <v>67</v>
      </c>
      <c r="C7" s="10"/>
      <c r="D7" s="10"/>
      <c r="E7" s="10"/>
      <c r="F7" s="10"/>
      <c r="G7" s="10"/>
      <c r="H7" s="10"/>
      <c r="I7" s="10"/>
      <c r="J7" s="10"/>
      <c r="K7" s="10"/>
      <c r="L7" s="10" t="s">
        <v>60</v>
      </c>
      <c r="M7" s="10" t="s">
        <v>63</v>
      </c>
      <c r="N7" s="10" t="s">
        <v>63</v>
      </c>
      <c r="O7" s="10" t="s">
        <v>63</v>
      </c>
      <c r="P7" s="10" t="s">
        <v>63</v>
      </c>
      <c r="Q7" s="10" t="s">
        <v>63</v>
      </c>
      <c r="R7" s="10" t="s">
        <v>60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2:45" ht="15">
      <c r="B8" s="10" t="s">
        <v>68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 t="s">
        <v>60</v>
      </c>
      <c r="O8" s="10" t="s">
        <v>65</v>
      </c>
      <c r="P8" s="10" t="s">
        <v>65</v>
      </c>
      <c r="Q8" s="10" t="s">
        <v>65</v>
      </c>
      <c r="R8" s="10" t="s">
        <v>65</v>
      </c>
      <c r="S8" s="10" t="s">
        <v>65</v>
      </c>
      <c r="T8" s="10" t="s">
        <v>60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2:45" ht="15">
      <c r="B9" s="10" t="s">
        <v>69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 t="s">
        <v>60</v>
      </c>
      <c r="R9" s="10" t="s">
        <v>61</v>
      </c>
      <c r="S9" s="10" t="s">
        <v>61</v>
      </c>
      <c r="T9" s="10" t="s">
        <v>61</v>
      </c>
      <c r="U9" s="10" t="s">
        <v>61</v>
      </c>
      <c r="V9" s="10" t="s">
        <v>61</v>
      </c>
      <c r="W9" s="10" t="s">
        <v>60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2:45" ht="15">
      <c r="B10" s="10" t="s">
        <v>70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 t="s">
        <v>60</v>
      </c>
      <c r="Y10" s="10" t="s">
        <v>71</v>
      </c>
      <c r="Z10" s="10" t="s">
        <v>71</v>
      </c>
      <c r="AA10" s="10" t="s">
        <v>71</v>
      </c>
      <c r="AB10" s="10" t="s">
        <v>71</v>
      </c>
      <c r="AC10" s="10" t="s">
        <v>71</v>
      </c>
      <c r="AD10" s="10" t="s">
        <v>71</v>
      </c>
      <c r="AE10" s="10" t="s">
        <v>71</v>
      </c>
      <c r="AF10" s="10" t="s">
        <v>71</v>
      </c>
      <c r="AG10" s="10" t="s">
        <v>71</v>
      </c>
      <c r="AH10" s="10" t="s">
        <v>71</v>
      </c>
      <c r="AI10" s="10" t="s">
        <v>71</v>
      </c>
      <c r="AJ10" s="10" t="s">
        <v>71</v>
      </c>
      <c r="AK10" s="10" t="s">
        <v>71</v>
      </c>
      <c r="AL10" s="10" t="s">
        <v>71</v>
      </c>
      <c r="AM10" s="10" t="s">
        <v>71</v>
      </c>
      <c r="AN10" s="10" t="s">
        <v>71</v>
      </c>
      <c r="AO10" s="10" t="s">
        <v>71</v>
      </c>
      <c r="AP10" s="10" t="s">
        <v>71</v>
      </c>
      <c r="AQ10" s="10" t="s">
        <v>71</v>
      </c>
      <c r="AR10" s="10" t="s">
        <v>60</v>
      </c>
      <c r="AS10" s="10"/>
    </row>
    <row r="11" spans="2:45" ht="15">
      <c r="B11" s="10" t="s">
        <v>72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 t="s">
        <v>60</v>
      </c>
      <c r="Z11" s="10" t="s">
        <v>73</v>
      </c>
      <c r="AA11" s="10" t="s">
        <v>73</v>
      </c>
      <c r="AB11" s="10" t="s">
        <v>73</v>
      </c>
      <c r="AC11" s="10" t="s">
        <v>73</v>
      </c>
      <c r="AD11" s="10" t="s">
        <v>73</v>
      </c>
      <c r="AE11" s="10" t="s">
        <v>73</v>
      </c>
      <c r="AF11" s="10" t="s">
        <v>73</v>
      </c>
      <c r="AG11" s="10" t="s">
        <v>73</v>
      </c>
      <c r="AH11" s="10" t="s">
        <v>73</v>
      </c>
      <c r="AI11" s="10" t="s">
        <v>73</v>
      </c>
      <c r="AJ11" s="10" t="s">
        <v>73</v>
      </c>
      <c r="AK11" s="10" t="s">
        <v>73</v>
      </c>
      <c r="AL11" s="10" t="s">
        <v>73</v>
      </c>
      <c r="AM11" s="10" t="s">
        <v>73</v>
      </c>
      <c r="AN11" s="10" t="s">
        <v>73</v>
      </c>
      <c r="AO11" s="10" t="s">
        <v>73</v>
      </c>
      <c r="AP11" s="10" t="s">
        <v>73</v>
      </c>
      <c r="AQ11" s="10" t="s">
        <v>73</v>
      </c>
      <c r="AR11" s="10" t="s">
        <v>73</v>
      </c>
      <c r="AS11" s="10" t="s">
        <v>60</v>
      </c>
    </row>
    <row r="12" spans="2:45" ht="1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2:45" ht="1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2:45" ht="1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2:45" ht="12">
      <c r="B15" s="10" t="s">
        <v>70</v>
      </c>
      <c r="C15" s="10">
        <v>1</v>
      </c>
      <c r="D15" s="10">
        <v>2</v>
      </c>
      <c r="E15" s="10">
        <v>3</v>
      </c>
      <c r="F15" s="10">
        <v>4</v>
      </c>
      <c r="G15" s="10">
        <v>5</v>
      </c>
      <c r="H15" s="10">
        <v>6</v>
      </c>
      <c r="I15" s="10">
        <v>7</v>
      </c>
      <c r="J15" s="10">
        <v>8</v>
      </c>
      <c r="K15" s="10">
        <v>9</v>
      </c>
      <c r="L15" s="10">
        <v>10</v>
      </c>
      <c r="M15" s="10">
        <v>11</v>
      </c>
      <c r="N15" s="10">
        <v>12</v>
      </c>
      <c r="O15" s="10">
        <v>13</v>
      </c>
      <c r="P15" s="10">
        <v>14</v>
      </c>
      <c r="Q15" s="10">
        <v>15</v>
      </c>
      <c r="R15" s="10">
        <v>16</v>
      </c>
      <c r="S15" s="10">
        <v>17</v>
      </c>
      <c r="T15" s="10">
        <v>18</v>
      </c>
      <c r="U15" s="10">
        <v>19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2:45" ht="15">
      <c r="B16" s="10" t="s">
        <v>70</v>
      </c>
      <c r="C16" s="10" t="s">
        <v>60</v>
      </c>
      <c r="D16" s="10" t="s">
        <v>61</v>
      </c>
      <c r="E16" s="10" t="s">
        <v>60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2:45" ht="15">
      <c r="B17" s="10" t="s">
        <v>74</v>
      </c>
      <c r="C17" s="10"/>
      <c r="D17" s="10"/>
      <c r="E17" s="10"/>
      <c r="F17" s="10" t="s">
        <v>60</v>
      </c>
      <c r="G17" s="10" t="s">
        <v>61</v>
      </c>
      <c r="H17" s="10" t="s">
        <v>61</v>
      </c>
      <c r="I17" s="10" t="s">
        <v>61</v>
      </c>
      <c r="J17" s="10" t="s">
        <v>61</v>
      </c>
      <c r="K17" s="10" t="s">
        <v>61</v>
      </c>
      <c r="L17" s="10" t="s">
        <v>61</v>
      </c>
      <c r="M17" s="10" t="s">
        <v>61</v>
      </c>
      <c r="N17" s="10" t="s">
        <v>61</v>
      </c>
      <c r="O17" s="10" t="s">
        <v>61</v>
      </c>
      <c r="P17" s="10" t="s">
        <v>61</v>
      </c>
      <c r="Q17" s="10" t="s">
        <v>60</v>
      </c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2:45" ht="15">
      <c r="B18" s="10" t="s">
        <v>75</v>
      </c>
      <c r="C18" s="10"/>
      <c r="D18" s="10"/>
      <c r="E18" s="10"/>
      <c r="F18" s="10"/>
      <c r="G18" s="10" t="s">
        <v>60</v>
      </c>
      <c r="H18" s="10" t="s">
        <v>63</v>
      </c>
      <c r="I18" s="10" t="s">
        <v>63</v>
      </c>
      <c r="J18" s="10" t="s">
        <v>63</v>
      </c>
      <c r="K18" s="10" t="s">
        <v>63</v>
      </c>
      <c r="L18" s="10" t="s">
        <v>63</v>
      </c>
      <c r="M18" s="10" t="s">
        <v>63</v>
      </c>
      <c r="N18" s="10" t="s">
        <v>63</v>
      </c>
      <c r="O18" s="10" t="s">
        <v>63</v>
      </c>
      <c r="P18" s="10" t="s">
        <v>63</v>
      </c>
      <c r="Q18" s="10" t="s">
        <v>63</v>
      </c>
      <c r="R18" s="10" t="s">
        <v>60</v>
      </c>
      <c r="S18" s="10"/>
      <c r="T18" s="10"/>
      <c r="U18" s="10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2:45" ht="15">
      <c r="B19" s="10" t="s">
        <v>76</v>
      </c>
      <c r="C19" s="10"/>
      <c r="D19" s="10"/>
      <c r="E19" s="10"/>
      <c r="F19" s="10"/>
      <c r="G19" s="10"/>
      <c r="H19" s="10" t="s">
        <v>60</v>
      </c>
      <c r="I19" s="10" t="s">
        <v>65</v>
      </c>
      <c r="J19" s="10" t="s">
        <v>65</v>
      </c>
      <c r="K19" s="10" t="s">
        <v>65</v>
      </c>
      <c r="L19" s="10" t="s">
        <v>65</v>
      </c>
      <c r="M19" s="10" t="s">
        <v>65</v>
      </c>
      <c r="N19" s="10" t="s">
        <v>65</v>
      </c>
      <c r="O19" s="10" t="s">
        <v>65</v>
      </c>
      <c r="P19" s="10" t="s">
        <v>65</v>
      </c>
      <c r="Q19" s="10" t="s">
        <v>65</v>
      </c>
      <c r="R19" s="10" t="s">
        <v>65</v>
      </c>
      <c r="S19" s="10" t="s">
        <v>60</v>
      </c>
      <c r="T19" s="10"/>
      <c r="U19" s="10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2:45" ht="15">
      <c r="B20" s="10" t="s">
        <v>77</v>
      </c>
      <c r="C20" s="10"/>
      <c r="D20" s="10"/>
      <c r="E20" s="10"/>
      <c r="F20" s="10"/>
      <c r="G20" s="10"/>
      <c r="H20" s="10"/>
      <c r="I20" s="10" t="s">
        <v>60</v>
      </c>
      <c r="J20" s="10" t="s">
        <v>78</v>
      </c>
      <c r="K20" s="10" t="s">
        <v>78</v>
      </c>
      <c r="L20" s="10" t="s">
        <v>78</v>
      </c>
      <c r="M20" s="10" t="s">
        <v>78</v>
      </c>
      <c r="N20" s="10" t="s">
        <v>78</v>
      </c>
      <c r="O20" s="10" t="s">
        <v>78</v>
      </c>
      <c r="P20" s="10" t="s">
        <v>78</v>
      </c>
      <c r="Q20" s="10" t="s">
        <v>78</v>
      </c>
      <c r="R20" s="10" t="s">
        <v>78</v>
      </c>
      <c r="S20" s="10" t="s">
        <v>78</v>
      </c>
      <c r="T20" s="10" t="s">
        <v>60</v>
      </c>
      <c r="U20" s="10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2:45" ht="15">
      <c r="B21" s="10" t="s">
        <v>79</v>
      </c>
      <c r="C21" s="10"/>
      <c r="D21" s="10"/>
      <c r="E21" s="10"/>
      <c r="F21" s="10"/>
      <c r="G21" s="10"/>
      <c r="H21" s="10"/>
      <c r="I21" s="10"/>
      <c r="J21" s="10" t="s">
        <v>60</v>
      </c>
      <c r="K21" s="10" t="s">
        <v>80</v>
      </c>
      <c r="L21" s="10" t="s">
        <v>80</v>
      </c>
      <c r="M21" s="10" t="s">
        <v>80</v>
      </c>
      <c r="N21" s="10" t="s">
        <v>80</v>
      </c>
      <c r="O21" s="10" t="s">
        <v>80</v>
      </c>
      <c r="P21" s="10" t="s">
        <v>80</v>
      </c>
      <c r="Q21" s="10" t="s">
        <v>80</v>
      </c>
      <c r="R21" s="10" t="s">
        <v>80</v>
      </c>
      <c r="S21" s="10" t="s">
        <v>80</v>
      </c>
      <c r="T21" s="10" t="s">
        <v>80</v>
      </c>
      <c r="U21" s="10" t="s">
        <v>60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2:45" ht="1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668"/>
  <sheetViews>
    <sheetView workbookViewId="0" topLeftCell="A1">
      <selection activeCell="J47" sqref="J47"/>
    </sheetView>
  </sheetViews>
  <sheetFormatPr defaultColWidth="12.57421875" defaultRowHeight="12.75"/>
  <cols>
    <col min="1" max="16384" width="11.7109375" style="0" customWidth="1"/>
  </cols>
  <sheetData>
    <row r="1" spans="1:32" ht="14.25">
      <c r="A1" s="12">
        <v>8</v>
      </c>
      <c r="B1" s="12">
        <v>8</v>
      </c>
      <c r="C1" s="12">
        <v>0.000269</v>
      </c>
      <c r="D1" s="12">
        <v>10436</v>
      </c>
      <c r="E1" s="12">
        <v>0.002173</v>
      </c>
      <c r="F1" s="12">
        <v>0.002833</v>
      </c>
      <c r="G1" s="8">
        <v>10504</v>
      </c>
      <c r="I1" t="s">
        <v>6</v>
      </c>
      <c r="M1" s="12">
        <v>8</v>
      </c>
      <c r="N1" s="12">
        <v>7</v>
      </c>
      <c r="O1" s="12">
        <v>0.000334</v>
      </c>
      <c r="P1" s="12">
        <v>10436</v>
      </c>
      <c r="Q1" s="12">
        <v>0.002215</v>
      </c>
      <c r="R1" s="12">
        <v>0.002931</v>
      </c>
      <c r="S1" s="8">
        <v>10504</v>
      </c>
      <c r="Z1" s="12">
        <v>8</v>
      </c>
      <c r="AA1" s="12">
        <v>7</v>
      </c>
      <c r="AB1" s="12">
        <v>0.00028</v>
      </c>
      <c r="AC1" s="12">
        <v>10436</v>
      </c>
      <c r="AD1" s="12">
        <v>0.002159</v>
      </c>
      <c r="AE1" s="12">
        <v>0.0028</v>
      </c>
      <c r="AF1" s="8">
        <v>10504</v>
      </c>
    </row>
    <row r="2" spans="1:32" ht="14.25">
      <c r="A2" s="12">
        <v>8</v>
      </c>
      <c r="B2" s="12">
        <v>13</v>
      </c>
      <c r="C2" s="12">
        <v>0.000277</v>
      </c>
      <c r="D2" s="12">
        <v>10436</v>
      </c>
      <c r="E2" s="12">
        <v>0.002165</v>
      </c>
      <c r="F2" s="12">
        <v>0.002793</v>
      </c>
      <c r="G2" s="8">
        <v>10504</v>
      </c>
      <c r="M2" s="13">
        <v>8</v>
      </c>
      <c r="N2" s="13">
        <v>1</v>
      </c>
      <c r="O2" s="13">
        <v>0.00040199999999999996</v>
      </c>
      <c r="P2" s="13">
        <v>10436</v>
      </c>
      <c r="Q2" s="13">
        <v>0.586704</v>
      </c>
      <c r="R2" s="13">
        <v>0.0028859999999999997</v>
      </c>
      <c r="S2" s="6">
        <v>10504</v>
      </c>
      <c r="Z2" s="12">
        <v>8</v>
      </c>
      <c r="AA2" s="12">
        <v>10</v>
      </c>
      <c r="AB2" s="12">
        <v>0.00028199999999999997</v>
      </c>
      <c r="AC2" s="12">
        <v>10436</v>
      </c>
      <c r="AD2" s="12">
        <v>0.002444</v>
      </c>
      <c r="AE2" s="12">
        <v>0.002686</v>
      </c>
      <c r="AF2" s="8">
        <v>10504</v>
      </c>
    </row>
    <row r="3" spans="1:32" ht="14.25">
      <c r="A3" s="12">
        <v>8</v>
      </c>
      <c r="B3" s="12">
        <v>3</v>
      </c>
      <c r="C3" s="12">
        <v>0.000285</v>
      </c>
      <c r="D3" s="12">
        <v>10436</v>
      </c>
      <c r="E3" s="12">
        <v>0.00227</v>
      </c>
      <c r="F3" s="12">
        <v>0.002698</v>
      </c>
      <c r="G3" s="8">
        <v>10504</v>
      </c>
      <c r="M3" s="12">
        <v>8</v>
      </c>
      <c r="N3" s="12">
        <v>3</v>
      </c>
      <c r="O3" s="12">
        <v>0.000335</v>
      </c>
      <c r="P3" s="12">
        <v>10436</v>
      </c>
      <c r="Q3" s="12">
        <v>0.002516</v>
      </c>
      <c r="R3" s="12">
        <v>0.002833</v>
      </c>
      <c r="S3" s="8">
        <v>10504</v>
      </c>
      <c r="Z3" s="12">
        <v>8</v>
      </c>
      <c r="AA3" s="12">
        <v>11</v>
      </c>
      <c r="AB3" s="12">
        <v>0.000281</v>
      </c>
      <c r="AC3" s="12">
        <v>10436</v>
      </c>
      <c r="AD3" s="12">
        <v>0.002454</v>
      </c>
      <c r="AE3" s="12">
        <v>0.002691</v>
      </c>
      <c r="AF3" s="8">
        <v>10504</v>
      </c>
    </row>
    <row r="4" spans="1:32" ht="14.25">
      <c r="A4" s="12">
        <v>8</v>
      </c>
      <c r="B4" s="12">
        <v>5</v>
      </c>
      <c r="C4" s="12">
        <v>0.000272</v>
      </c>
      <c r="D4" s="12">
        <v>10436</v>
      </c>
      <c r="E4" s="12">
        <v>0.002177</v>
      </c>
      <c r="F4" s="12">
        <v>0.00274</v>
      </c>
      <c r="G4" s="8">
        <v>10504</v>
      </c>
      <c r="M4" s="12">
        <v>8</v>
      </c>
      <c r="N4" s="12">
        <v>8</v>
      </c>
      <c r="O4" s="12">
        <v>0.000335</v>
      </c>
      <c r="P4" s="12">
        <v>10436</v>
      </c>
      <c r="Q4" s="12">
        <v>0.0021709999999999998</v>
      </c>
      <c r="R4" s="12">
        <v>0.002882</v>
      </c>
      <c r="S4" s="8">
        <v>10504</v>
      </c>
      <c r="Z4" s="12">
        <v>8</v>
      </c>
      <c r="AA4" s="12">
        <v>8</v>
      </c>
      <c r="AB4" s="12">
        <v>0.00028</v>
      </c>
      <c r="AC4" s="12">
        <v>10436</v>
      </c>
      <c r="AD4" s="12">
        <v>0.0024619999999999998</v>
      </c>
      <c r="AE4" s="12">
        <v>0.002689</v>
      </c>
      <c r="AF4" s="8">
        <v>10504</v>
      </c>
    </row>
    <row r="5" spans="1:32" ht="14.25">
      <c r="A5" s="12">
        <v>8</v>
      </c>
      <c r="B5" s="12">
        <v>12</v>
      </c>
      <c r="C5" s="12">
        <v>0.000267</v>
      </c>
      <c r="D5" s="12">
        <v>10436</v>
      </c>
      <c r="E5" s="12">
        <v>0.002163</v>
      </c>
      <c r="F5" s="12">
        <v>0.002806</v>
      </c>
      <c r="G5" s="8">
        <v>10504</v>
      </c>
      <c r="M5" s="12">
        <v>8</v>
      </c>
      <c r="N5" s="12">
        <v>14</v>
      </c>
      <c r="O5" s="12">
        <v>0.000355</v>
      </c>
      <c r="P5" s="12">
        <v>10436</v>
      </c>
      <c r="Q5" s="12">
        <v>0.0022619999999999997</v>
      </c>
      <c r="R5" s="12">
        <v>0.002904</v>
      </c>
      <c r="S5" s="8">
        <v>10504</v>
      </c>
      <c r="Z5" s="12">
        <v>8</v>
      </c>
      <c r="AA5" s="12">
        <v>9</v>
      </c>
      <c r="AB5" s="12">
        <v>0.000287</v>
      </c>
      <c r="AC5" s="12">
        <v>10436</v>
      </c>
      <c r="AD5" s="12">
        <v>0.002245</v>
      </c>
      <c r="AE5" s="12">
        <v>0.002695</v>
      </c>
      <c r="AF5" s="8">
        <v>10504</v>
      </c>
    </row>
    <row r="6" spans="1:32" ht="14.25">
      <c r="A6" s="12">
        <v>8</v>
      </c>
      <c r="B6" s="12">
        <v>14</v>
      </c>
      <c r="C6" s="12">
        <v>0.000274</v>
      </c>
      <c r="D6" s="12">
        <v>10436</v>
      </c>
      <c r="E6" s="12">
        <v>0.002163</v>
      </c>
      <c r="F6" s="12">
        <v>0.002816</v>
      </c>
      <c r="G6" s="8">
        <v>10504</v>
      </c>
      <c r="M6" s="12">
        <v>8</v>
      </c>
      <c r="N6" s="12">
        <v>6</v>
      </c>
      <c r="O6" s="12">
        <v>0.000401</v>
      </c>
      <c r="P6" s="12">
        <v>10436</v>
      </c>
      <c r="Q6" s="12">
        <v>0.0022949999999999997</v>
      </c>
      <c r="R6" s="12">
        <v>0.002842</v>
      </c>
      <c r="S6" s="8">
        <v>10504</v>
      </c>
      <c r="Z6" s="12">
        <v>8</v>
      </c>
      <c r="AA6" s="12">
        <v>12</v>
      </c>
      <c r="AB6" s="12">
        <v>0.00028</v>
      </c>
      <c r="AC6" s="12">
        <v>10436</v>
      </c>
      <c r="AD6" s="12">
        <v>0.0024579999999999997</v>
      </c>
      <c r="AE6" s="12">
        <v>0.002705</v>
      </c>
      <c r="AF6" s="8">
        <v>10504</v>
      </c>
    </row>
    <row r="7" spans="1:32" ht="14.25">
      <c r="A7" s="12">
        <v>8</v>
      </c>
      <c r="B7" s="12">
        <v>0</v>
      </c>
      <c r="C7" s="12">
        <v>0.000276</v>
      </c>
      <c r="D7" s="12">
        <v>10436</v>
      </c>
      <c r="E7" s="12">
        <v>0.0021639999999999997</v>
      </c>
      <c r="F7" s="12">
        <v>0.00298</v>
      </c>
      <c r="G7" s="8">
        <v>10504</v>
      </c>
      <c r="M7" s="12">
        <v>8</v>
      </c>
      <c r="N7" s="12">
        <v>11</v>
      </c>
      <c r="O7" s="12">
        <v>0.000334</v>
      </c>
      <c r="P7" s="12">
        <v>10436</v>
      </c>
      <c r="Q7" s="12">
        <v>0.002182</v>
      </c>
      <c r="R7" s="12">
        <v>0.002901</v>
      </c>
      <c r="S7" s="8">
        <v>10504</v>
      </c>
      <c r="Z7" s="12">
        <v>8</v>
      </c>
      <c r="AA7" s="12">
        <v>15</v>
      </c>
      <c r="AB7" s="12">
        <v>0.000279</v>
      </c>
      <c r="AC7" s="12">
        <v>10436</v>
      </c>
      <c r="AD7" s="12">
        <v>0.0025269999999999997</v>
      </c>
      <c r="AE7" s="12">
        <v>0.002727</v>
      </c>
      <c r="AF7" s="8">
        <v>10504</v>
      </c>
    </row>
    <row r="8" spans="1:32" ht="14.25">
      <c r="A8" s="12">
        <v>8</v>
      </c>
      <c r="B8" s="12">
        <v>6</v>
      </c>
      <c r="C8" s="12">
        <v>0.00027499999999999996</v>
      </c>
      <c r="D8" s="12">
        <v>10436</v>
      </c>
      <c r="E8" s="12">
        <v>0.0022489999999999997</v>
      </c>
      <c r="F8" s="12">
        <v>0.0027649999999999997</v>
      </c>
      <c r="G8" s="8">
        <v>10504</v>
      </c>
      <c r="M8" s="12">
        <v>8</v>
      </c>
      <c r="N8" s="12">
        <v>0</v>
      </c>
      <c r="O8" s="12">
        <v>0.000334</v>
      </c>
      <c r="P8" s="12">
        <v>10436</v>
      </c>
      <c r="Q8" s="12">
        <v>0.002188</v>
      </c>
      <c r="R8" s="12">
        <v>0.0029319999999999997</v>
      </c>
      <c r="S8" s="8">
        <v>10504</v>
      </c>
      <c r="Z8" s="12">
        <v>8</v>
      </c>
      <c r="AA8" s="12">
        <v>0</v>
      </c>
      <c r="AB8" s="12">
        <v>0.00028</v>
      </c>
      <c r="AC8" s="12">
        <v>10436</v>
      </c>
      <c r="AD8" s="12">
        <v>0.002401</v>
      </c>
      <c r="AE8" s="12">
        <v>0.0027099999999999997</v>
      </c>
      <c r="AF8" s="8">
        <v>10504</v>
      </c>
    </row>
    <row r="9" spans="1:32" ht="14.25">
      <c r="A9" s="12">
        <v>8</v>
      </c>
      <c r="B9" s="12">
        <v>10</v>
      </c>
      <c r="C9" s="12">
        <v>0.00028</v>
      </c>
      <c r="D9" s="12">
        <v>10436</v>
      </c>
      <c r="E9" s="12">
        <v>0.002265</v>
      </c>
      <c r="F9" s="12">
        <v>0.002774</v>
      </c>
      <c r="G9" s="8">
        <v>10504</v>
      </c>
      <c r="M9" s="12">
        <v>8</v>
      </c>
      <c r="N9" s="12">
        <v>15</v>
      </c>
      <c r="O9" s="12">
        <v>0.000346</v>
      </c>
      <c r="P9" s="12">
        <v>10436</v>
      </c>
      <c r="Q9" s="12">
        <v>0.002299</v>
      </c>
      <c r="R9" s="12">
        <v>0.002908</v>
      </c>
      <c r="S9" s="8">
        <v>10504</v>
      </c>
      <c r="Z9" s="12">
        <v>8</v>
      </c>
      <c r="AA9" s="12">
        <v>13</v>
      </c>
      <c r="AB9" s="12">
        <v>0.000281</v>
      </c>
      <c r="AC9" s="12">
        <v>10436</v>
      </c>
      <c r="AD9" s="12">
        <v>0.002146</v>
      </c>
      <c r="AE9" s="12">
        <v>0.0027589999999999997</v>
      </c>
      <c r="AF9" s="8">
        <v>10504</v>
      </c>
    </row>
    <row r="10" spans="1:32" ht="14.25">
      <c r="A10" s="12">
        <v>8</v>
      </c>
      <c r="B10" s="12">
        <v>15</v>
      </c>
      <c r="C10" s="12">
        <v>0.000272</v>
      </c>
      <c r="D10" s="12">
        <v>10436</v>
      </c>
      <c r="E10" s="12">
        <v>0.002252</v>
      </c>
      <c r="F10" s="12">
        <v>0.002708</v>
      </c>
      <c r="G10" s="8">
        <v>10504</v>
      </c>
      <c r="M10" s="12">
        <v>8</v>
      </c>
      <c r="N10" s="12">
        <v>12</v>
      </c>
      <c r="O10" s="12">
        <v>0.000397</v>
      </c>
      <c r="P10" s="12">
        <v>10436</v>
      </c>
      <c r="Q10" s="12">
        <v>0.0022819999999999997</v>
      </c>
      <c r="R10" s="12">
        <v>0.002822</v>
      </c>
      <c r="S10" s="8">
        <v>10504</v>
      </c>
      <c r="Z10" s="12">
        <v>8</v>
      </c>
      <c r="AA10" s="12">
        <v>14</v>
      </c>
      <c r="AB10" s="12">
        <v>0.000294</v>
      </c>
      <c r="AC10" s="12">
        <v>10436</v>
      </c>
      <c r="AD10" s="12">
        <v>0.0024579999999999997</v>
      </c>
      <c r="AE10" s="12">
        <v>0.002816</v>
      </c>
      <c r="AF10" s="8">
        <v>10504</v>
      </c>
    </row>
    <row r="11" spans="1:32" ht="14.25">
      <c r="A11" s="12">
        <v>8</v>
      </c>
      <c r="B11" s="12">
        <v>7</v>
      </c>
      <c r="C11" s="12">
        <v>0.00027299999999999997</v>
      </c>
      <c r="D11" s="12">
        <v>10436</v>
      </c>
      <c r="E11" s="12">
        <v>0.002166</v>
      </c>
      <c r="F11" s="12">
        <v>0.002764</v>
      </c>
      <c r="G11" s="8">
        <v>10504</v>
      </c>
      <c r="M11" s="12">
        <v>8</v>
      </c>
      <c r="N11" s="12">
        <v>10</v>
      </c>
      <c r="O11" s="12">
        <v>0.000334</v>
      </c>
      <c r="P11" s="12">
        <v>10436</v>
      </c>
      <c r="Q11" s="12">
        <v>0.002286</v>
      </c>
      <c r="R11" s="12">
        <v>0.002859</v>
      </c>
      <c r="S11" s="8">
        <v>10504</v>
      </c>
      <c r="Z11" s="12">
        <v>8</v>
      </c>
      <c r="AA11" s="12">
        <v>6</v>
      </c>
      <c r="AB11" s="12">
        <v>0.000279</v>
      </c>
      <c r="AC11" s="12">
        <v>10436</v>
      </c>
      <c r="AD11" s="12">
        <v>0.002201</v>
      </c>
      <c r="AE11" s="12">
        <v>0.002812</v>
      </c>
      <c r="AF11" s="8">
        <v>10504</v>
      </c>
    </row>
    <row r="12" spans="1:32" ht="14.25">
      <c r="A12" s="12">
        <v>8</v>
      </c>
      <c r="B12" s="12">
        <v>11</v>
      </c>
      <c r="C12" s="12">
        <v>0.000271</v>
      </c>
      <c r="D12" s="12">
        <v>10436</v>
      </c>
      <c r="E12" s="12">
        <v>0.0022359999999999997</v>
      </c>
      <c r="F12" s="12">
        <v>0.002881</v>
      </c>
      <c r="G12" s="8">
        <v>10504</v>
      </c>
      <c r="M12" s="12">
        <v>8</v>
      </c>
      <c r="N12" s="12">
        <v>4</v>
      </c>
      <c r="O12" s="12">
        <v>0.000334</v>
      </c>
      <c r="P12" s="12">
        <v>10436</v>
      </c>
      <c r="Q12" s="12">
        <v>0.002177</v>
      </c>
      <c r="R12" s="12">
        <v>0.002992</v>
      </c>
      <c r="S12" s="8">
        <v>10504</v>
      </c>
      <c r="Z12" s="12">
        <v>8</v>
      </c>
      <c r="AA12" s="12">
        <v>2</v>
      </c>
      <c r="AB12" s="12">
        <v>0.000288</v>
      </c>
      <c r="AC12" s="12">
        <v>10436</v>
      </c>
      <c r="AD12" s="12">
        <v>0.002238</v>
      </c>
      <c r="AE12" s="12">
        <v>0.002704</v>
      </c>
      <c r="AF12" s="8">
        <v>10504</v>
      </c>
    </row>
    <row r="13" spans="1:32" ht="14.25">
      <c r="A13" s="12">
        <v>8</v>
      </c>
      <c r="B13" s="12">
        <v>9</v>
      </c>
      <c r="C13" s="12">
        <v>0.000266</v>
      </c>
      <c r="D13" s="12">
        <v>10436</v>
      </c>
      <c r="E13" s="12">
        <v>0.002263</v>
      </c>
      <c r="F13" s="12">
        <v>0.00277</v>
      </c>
      <c r="G13" s="8">
        <v>10504</v>
      </c>
      <c r="M13" s="12">
        <v>8</v>
      </c>
      <c r="N13" s="12">
        <v>13</v>
      </c>
      <c r="O13" s="12">
        <v>0.000335</v>
      </c>
      <c r="P13" s="12">
        <v>10436</v>
      </c>
      <c r="Q13" s="12">
        <v>0.002172</v>
      </c>
      <c r="R13" s="12">
        <v>0.002879</v>
      </c>
      <c r="S13" s="8">
        <v>10504</v>
      </c>
      <c r="Z13" s="12">
        <v>8</v>
      </c>
      <c r="AA13" s="12">
        <v>4</v>
      </c>
      <c r="AB13" s="12">
        <v>0.00028199999999999997</v>
      </c>
      <c r="AC13" s="12">
        <v>10436</v>
      </c>
      <c r="AD13" s="12">
        <v>0.00217</v>
      </c>
      <c r="AE13" s="12">
        <v>0.0027879999999999997</v>
      </c>
      <c r="AF13" s="8">
        <v>10504</v>
      </c>
    </row>
    <row r="14" spans="1:32" ht="14.25">
      <c r="A14" s="13">
        <v>8</v>
      </c>
      <c r="B14" s="13">
        <v>1</v>
      </c>
      <c r="C14" s="13">
        <v>0.00032199999999999997</v>
      </c>
      <c r="D14" s="13">
        <v>10436</v>
      </c>
      <c r="E14" s="13">
        <v>0.584788</v>
      </c>
      <c r="F14" s="13">
        <v>0.002761</v>
      </c>
      <c r="G14" s="6">
        <v>10504</v>
      </c>
      <c r="M14" s="12">
        <v>8</v>
      </c>
      <c r="N14" s="12">
        <v>5</v>
      </c>
      <c r="O14" s="12">
        <v>0.00034399999999999996</v>
      </c>
      <c r="P14" s="12">
        <v>10436</v>
      </c>
      <c r="Q14" s="12">
        <v>0.002297</v>
      </c>
      <c r="R14" s="12">
        <v>0.002887</v>
      </c>
      <c r="S14" s="8">
        <v>10504</v>
      </c>
      <c r="Z14" s="12">
        <v>8</v>
      </c>
      <c r="AA14" s="12">
        <v>3</v>
      </c>
      <c r="AB14" s="12">
        <v>0.00028199999999999997</v>
      </c>
      <c r="AC14" s="12">
        <v>10436</v>
      </c>
      <c r="AD14" s="12">
        <v>0.0021509999999999997</v>
      </c>
      <c r="AE14" s="12">
        <v>0.0028</v>
      </c>
      <c r="AF14" s="8">
        <v>10504</v>
      </c>
    </row>
    <row r="15" spans="1:32" ht="14.25">
      <c r="A15" s="12">
        <v>8</v>
      </c>
      <c r="B15" s="12">
        <v>2</v>
      </c>
      <c r="C15" s="12">
        <v>0.000272</v>
      </c>
      <c r="D15" s="12">
        <v>10436</v>
      </c>
      <c r="E15" s="12">
        <v>0.0022229999999999997</v>
      </c>
      <c r="F15" s="12">
        <v>0.002693</v>
      </c>
      <c r="G15" s="8">
        <v>10504</v>
      </c>
      <c r="M15" s="12">
        <v>8</v>
      </c>
      <c r="N15" s="12">
        <v>2</v>
      </c>
      <c r="O15" s="12">
        <v>0.000347</v>
      </c>
      <c r="P15" s="12">
        <v>10436</v>
      </c>
      <c r="Q15" s="12">
        <v>0.002584</v>
      </c>
      <c r="R15" s="12">
        <v>0.093706</v>
      </c>
      <c r="S15" s="8">
        <v>10504</v>
      </c>
      <c r="Z15" s="12">
        <v>8</v>
      </c>
      <c r="AA15" s="12">
        <v>5</v>
      </c>
      <c r="AB15" s="12">
        <v>0.00028199999999999997</v>
      </c>
      <c r="AC15" s="12">
        <v>10436</v>
      </c>
      <c r="AD15" s="12">
        <v>0.0024909999999999997</v>
      </c>
      <c r="AE15" s="12">
        <v>0.002724</v>
      </c>
      <c r="AF15" s="8">
        <v>10504</v>
      </c>
    </row>
    <row r="16" spans="1:32" ht="14.25">
      <c r="A16" s="12">
        <v>8</v>
      </c>
      <c r="B16" s="12">
        <v>4</v>
      </c>
      <c r="C16" s="12">
        <v>0.000274</v>
      </c>
      <c r="D16" s="12">
        <v>10436</v>
      </c>
      <c r="E16" s="12">
        <v>0.002268</v>
      </c>
      <c r="F16" s="12">
        <v>0.002692</v>
      </c>
      <c r="G16" s="8">
        <v>10504</v>
      </c>
      <c r="M16" s="12">
        <v>8</v>
      </c>
      <c r="N16" s="12">
        <v>9</v>
      </c>
      <c r="O16" s="12">
        <v>0.000334</v>
      </c>
      <c r="P16" s="12">
        <v>10436</v>
      </c>
      <c r="Q16" s="12">
        <v>0.0025269999999999997</v>
      </c>
      <c r="R16" s="12">
        <v>0.13076</v>
      </c>
      <c r="S16" s="8">
        <v>10504</v>
      </c>
      <c r="Z16" s="13">
        <v>8</v>
      </c>
      <c r="AA16" s="13">
        <v>1</v>
      </c>
      <c r="AB16" s="13">
        <v>0.000289</v>
      </c>
      <c r="AC16" s="13">
        <v>10436</v>
      </c>
      <c r="AD16" s="13">
        <v>0.591923</v>
      </c>
      <c r="AE16" s="13">
        <v>0.002804</v>
      </c>
      <c r="AF16" s="6">
        <v>10504</v>
      </c>
    </row>
    <row r="17" spans="1:32" ht="14.25">
      <c r="A17" s="12">
        <v>9</v>
      </c>
      <c r="B17" s="12">
        <v>3</v>
      </c>
      <c r="C17" s="12">
        <v>3.7E-05</v>
      </c>
      <c r="D17" s="12">
        <v>10436</v>
      </c>
      <c r="E17" s="12">
        <v>0.000443</v>
      </c>
      <c r="F17" s="12">
        <v>0.006638</v>
      </c>
      <c r="G17" s="8">
        <v>10448</v>
      </c>
      <c r="M17" s="12">
        <v>9</v>
      </c>
      <c r="N17" s="12">
        <v>8</v>
      </c>
      <c r="O17" s="12">
        <v>0.000336</v>
      </c>
      <c r="P17" s="12">
        <v>10436</v>
      </c>
      <c r="Q17" s="12">
        <v>0.000445</v>
      </c>
      <c r="R17" s="12">
        <v>0.004876999999999999</v>
      </c>
      <c r="S17" s="8">
        <v>10448</v>
      </c>
      <c r="Z17" s="12">
        <v>9</v>
      </c>
      <c r="AA17" s="12">
        <v>1</v>
      </c>
      <c r="AB17" s="12">
        <v>0.000288</v>
      </c>
      <c r="AC17" s="12">
        <v>10436</v>
      </c>
      <c r="AD17" s="12">
        <v>0.00043</v>
      </c>
      <c r="AE17" s="12">
        <v>0.01023</v>
      </c>
      <c r="AF17" s="8">
        <v>10448</v>
      </c>
    </row>
    <row r="18" spans="1:32" ht="14.25">
      <c r="A18" s="12">
        <v>9</v>
      </c>
      <c r="B18" s="12">
        <v>4</v>
      </c>
      <c r="C18" s="12">
        <v>3.9E-05</v>
      </c>
      <c r="D18" s="12">
        <v>10436</v>
      </c>
      <c r="E18" s="12">
        <v>0.00044199999999999996</v>
      </c>
      <c r="F18" s="12">
        <v>0.018507</v>
      </c>
      <c r="G18" s="8">
        <v>10448</v>
      </c>
      <c r="M18" s="12">
        <v>9</v>
      </c>
      <c r="N18" s="12">
        <v>6</v>
      </c>
      <c r="O18" s="12">
        <v>0.00011899999999999999</v>
      </c>
      <c r="P18" s="12">
        <v>10436</v>
      </c>
      <c r="Q18" s="12">
        <v>0.000443</v>
      </c>
      <c r="R18" s="12">
        <v>0.004543999999999999</v>
      </c>
      <c r="S18" s="8">
        <v>10448</v>
      </c>
      <c r="Z18" s="12">
        <v>9</v>
      </c>
      <c r="AA18" s="12">
        <v>6</v>
      </c>
      <c r="AB18" s="12">
        <v>3.7E-05</v>
      </c>
      <c r="AC18" s="12">
        <v>10436</v>
      </c>
      <c r="AD18" s="12">
        <v>0.000503</v>
      </c>
      <c r="AE18" s="12">
        <v>0.004591</v>
      </c>
      <c r="AF18" s="8">
        <v>10448</v>
      </c>
    </row>
    <row r="19" spans="1:32" ht="14.25">
      <c r="A19" s="12">
        <v>9</v>
      </c>
      <c r="B19" s="12">
        <v>7</v>
      </c>
      <c r="C19" s="12">
        <v>0.000159</v>
      </c>
      <c r="D19" s="12">
        <v>10436</v>
      </c>
      <c r="E19" s="12">
        <v>0.00044199999999999996</v>
      </c>
      <c r="F19" s="12">
        <v>0.006666</v>
      </c>
      <c r="G19" s="8">
        <v>10448</v>
      </c>
      <c r="M19" s="12">
        <v>9</v>
      </c>
      <c r="N19" s="12">
        <v>0</v>
      </c>
      <c r="O19" s="12">
        <v>0.000338</v>
      </c>
      <c r="P19" s="12">
        <v>10436</v>
      </c>
      <c r="Q19" s="12">
        <v>0.000357</v>
      </c>
      <c r="R19" s="12">
        <v>0.010437</v>
      </c>
      <c r="S19" s="8">
        <v>10448</v>
      </c>
      <c r="Z19" s="12">
        <v>9</v>
      </c>
      <c r="AA19" s="12">
        <v>7</v>
      </c>
      <c r="AB19" s="12">
        <v>3.7E-05</v>
      </c>
      <c r="AC19" s="12">
        <v>10436</v>
      </c>
      <c r="AD19" s="12">
        <v>0.000443</v>
      </c>
      <c r="AE19" s="12">
        <v>0.004483</v>
      </c>
      <c r="AF19" s="8">
        <v>10448</v>
      </c>
    </row>
    <row r="20" spans="1:32" ht="14.25">
      <c r="A20" s="12">
        <v>9</v>
      </c>
      <c r="B20" s="12">
        <v>9</v>
      </c>
      <c r="C20" s="12">
        <v>0.00027299999999999997</v>
      </c>
      <c r="D20" s="12">
        <v>10436</v>
      </c>
      <c r="E20" s="12">
        <v>0.00043599999999999997</v>
      </c>
      <c r="F20" s="12">
        <v>0.0069819999999999995</v>
      </c>
      <c r="G20" s="8">
        <v>10448</v>
      </c>
      <c r="M20" s="12">
        <v>9</v>
      </c>
      <c r="N20" s="12">
        <v>5</v>
      </c>
      <c r="O20" s="12">
        <v>0.00041799999999999997</v>
      </c>
      <c r="P20" s="12">
        <v>10436</v>
      </c>
      <c r="Q20" s="12">
        <v>0.00045099999999999996</v>
      </c>
      <c r="R20" s="12">
        <v>0.005025</v>
      </c>
      <c r="S20" s="8">
        <v>10448</v>
      </c>
      <c r="Z20" s="12">
        <v>9</v>
      </c>
      <c r="AA20" s="12">
        <v>5</v>
      </c>
      <c r="AB20" s="12">
        <v>3.7999999999999995E-05</v>
      </c>
      <c r="AC20" s="12">
        <v>10436</v>
      </c>
      <c r="AD20" s="12">
        <v>0.000439</v>
      </c>
      <c r="AE20" s="12">
        <v>0.004625</v>
      </c>
      <c r="AF20" s="8">
        <v>10448</v>
      </c>
    </row>
    <row r="21" spans="1:32" ht="14.25">
      <c r="A21" s="12">
        <v>9</v>
      </c>
      <c r="B21" s="12">
        <v>1</v>
      </c>
      <c r="C21" s="12">
        <v>0.00028</v>
      </c>
      <c r="D21" s="12">
        <v>10436</v>
      </c>
      <c r="E21" s="12">
        <v>0.000319</v>
      </c>
      <c r="F21" s="12">
        <v>0.011873</v>
      </c>
      <c r="G21" s="8">
        <v>10448</v>
      </c>
      <c r="M21" s="12">
        <v>9</v>
      </c>
      <c r="N21" s="12">
        <v>3</v>
      </c>
      <c r="O21" s="12">
        <v>3.9E-05</v>
      </c>
      <c r="P21" s="12">
        <v>10436</v>
      </c>
      <c r="Q21" s="12">
        <v>0.000443</v>
      </c>
      <c r="R21" s="12">
        <v>0.004735</v>
      </c>
      <c r="S21" s="8">
        <v>10448</v>
      </c>
      <c r="Z21" s="12">
        <v>9</v>
      </c>
      <c r="AA21" s="12">
        <v>3</v>
      </c>
      <c r="AB21" s="12">
        <v>0.00028199999999999997</v>
      </c>
      <c r="AC21" s="12">
        <v>10436</v>
      </c>
      <c r="AD21" s="12">
        <v>0.000439</v>
      </c>
      <c r="AE21" s="12">
        <v>0.004698</v>
      </c>
      <c r="AF21" s="8">
        <v>10448</v>
      </c>
    </row>
    <row r="22" spans="1:32" ht="14.25">
      <c r="A22" s="12">
        <v>9</v>
      </c>
      <c r="B22" s="12">
        <v>2</v>
      </c>
      <c r="C22" s="12">
        <v>0.000272</v>
      </c>
      <c r="D22" s="12">
        <v>10436</v>
      </c>
      <c r="E22" s="12">
        <v>0.000454</v>
      </c>
      <c r="F22" s="12">
        <v>0.007052</v>
      </c>
      <c r="G22" s="8">
        <v>10448</v>
      </c>
      <c r="M22" s="12">
        <v>9</v>
      </c>
      <c r="N22" s="12">
        <v>1</v>
      </c>
      <c r="O22" s="12">
        <v>0.000355</v>
      </c>
      <c r="P22" s="12">
        <v>10436</v>
      </c>
      <c r="Q22" s="12">
        <v>0.00032399999999999996</v>
      </c>
      <c r="R22" s="12">
        <v>0.010384</v>
      </c>
      <c r="S22" s="8">
        <v>10448</v>
      </c>
      <c r="Z22" s="12">
        <v>9</v>
      </c>
      <c r="AA22" s="12">
        <v>4</v>
      </c>
      <c r="AB22" s="12">
        <v>0.000281</v>
      </c>
      <c r="AC22" s="12">
        <v>10436</v>
      </c>
      <c r="AD22" s="12">
        <v>0.000437</v>
      </c>
      <c r="AE22" s="12">
        <v>0.004899</v>
      </c>
      <c r="AF22" s="8">
        <v>10448</v>
      </c>
    </row>
    <row r="23" spans="1:32" ht="14.25">
      <c r="A23" s="12">
        <v>9</v>
      </c>
      <c r="B23" s="12">
        <v>8</v>
      </c>
      <c r="C23" s="12">
        <v>3.7999999999999995E-05</v>
      </c>
      <c r="D23" s="12">
        <v>10436</v>
      </c>
      <c r="E23" s="12">
        <v>0.000441</v>
      </c>
      <c r="F23" s="12">
        <v>0.006633</v>
      </c>
      <c r="G23" s="8">
        <v>10448</v>
      </c>
      <c r="M23" s="12">
        <v>9</v>
      </c>
      <c r="N23" s="12">
        <v>2</v>
      </c>
      <c r="O23" s="12">
        <v>0.000149</v>
      </c>
      <c r="P23" s="12">
        <v>10436</v>
      </c>
      <c r="Q23" s="12">
        <v>0.000437</v>
      </c>
      <c r="R23" s="12">
        <v>0.004789</v>
      </c>
      <c r="S23" s="8">
        <v>10448</v>
      </c>
      <c r="Z23" s="12">
        <v>9</v>
      </c>
      <c r="AA23" s="12">
        <v>2</v>
      </c>
      <c r="AB23" s="12">
        <v>3.7E-05</v>
      </c>
      <c r="AC23" s="12">
        <v>10436</v>
      </c>
      <c r="AD23" s="12">
        <v>0.00045</v>
      </c>
      <c r="AE23" s="12">
        <v>0.004562</v>
      </c>
      <c r="AF23" s="8">
        <v>10448</v>
      </c>
    </row>
    <row r="24" spans="1:32" ht="14.25">
      <c r="A24" s="12">
        <v>9</v>
      </c>
      <c r="B24" s="12">
        <v>13</v>
      </c>
      <c r="C24" s="12">
        <v>0.000276</v>
      </c>
      <c r="D24" s="12">
        <v>10436</v>
      </c>
      <c r="E24" s="12">
        <v>0.000888</v>
      </c>
      <c r="F24" s="12">
        <v>0.011366</v>
      </c>
      <c r="G24" s="8">
        <v>10448</v>
      </c>
      <c r="M24" s="12">
        <v>9</v>
      </c>
      <c r="N24" s="12">
        <v>15</v>
      </c>
      <c r="O24" s="12">
        <v>0.000335</v>
      </c>
      <c r="P24" s="12">
        <v>10436</v>
      </c>
      <c r="Q24" s="12">
        <v>0.000361</v>
      </c>
      <c r="R24" s="12">
        <v>0.010433999999999999</v>
      </c>
      <c r="S24" s="8">
        <v>10448</v>
      </c>
      <c r="Z24" s="12">
        <v>9</v>
      </c>
      <c r="AA24" s="12">
        <v>0</v>
      </c>
      <c r="AB24" s="12">
        <v>0.000281</v>
      </c>
      <c r="AC24" s="12">
        <v>10436</v>
      </c>
      <c r="AD24" s="12">
        <v>0.0015849999999999998</v>
      </c>
      <c r="AE24" s="12">
        <v>0.004762</v>
      </c>
      <c r="AF24" s="8">
        <v>10448</v>
      </c>
    </row>
    <row r="25" spans="1:32" ht="14.25">
      <c r="A25" s="12">
        <v>9</v>
      </c>
      <c r="B25" s="12">
        <v>10</v>
      </c>
      <c r="C25" s="12">
        <v>8.9E-05</v>
      </c>
      <c r="D25" s="12">
        <v>10436</v>
      </c>
      <c r="E25" s="12">
        <v>0.000439</v>
      </c>
      <c r="F25" s="12">
        <v>0.0065639999999999995</v>
      </c>
      <c r="G25" s="8">
        <v>10448</v>
      </c>
      <c r="M25" s="12">
        <v>9</v>
      </c>
      <c r="N25" s="12">
        <v>4</v>
      </c>
      <c r="O25" s="12">
        <v>4.1E-05</v>
      </c>
      <c r="P25" s="12">
        <v>10436</v>
      </c>
      <c r="Q25" s="12">
        <v>0.000437</v>
      </c>
      <c r="R25" s="12">
        <v>0.0046879999999999995</v>
      </c>
      <c r="S25" s="8">
        <v>10448</v>
      </c>
      <c r="Z25" s="12">
        <v>9</v>
      </c>
      <c r="AA25" s="12">
        <v>13</v>
      </c>
      <c r="AB25" s="12">
        <v>0.000281</v>
      </c>
      <c r="AC25" s="12">
        <v>10436</v>
      </c>
      <c r="AD25" s="12">
        <v>0.001499</v>
      </c>
      <c r="AE25" s="12">
        <v>0.010225</v>
      </c>
      <c r="AF25" s="8">
        <v>10448</v>
      </c>
    </row>
    <row r="26" spans="1:32" ht="14.25">
      <c r="A26" s="12">
        <v>9</v>
      </c>
      <c r="B26" s="12">
        <v>0</v>
      </c>
      <c r="C26" s="12">
        <v>0.000274</v>
      </c>
      <c r="D26" s="12">
        <v>10436</v>
      </c>
      <c r="E26" s="12">
        <v>0.0008349999999999999</v>
      </c>
      <c r="F26" s="12">
        <v>0.011333</v>
      </c>
      <c r="G26" s="8">
        <v>10448</v>
      </c>
      <c r="M26" s="12">
        <v>9</v>
      </c>
      <c r="N26" s="12">
        <v>14</v>
      </c>
      <c r="O26" s="12">
        <v>0.000408</v>
      </c>
      <c r="P26" s="12">
        <v>10436</v>
      </c>
      <c r="Q26" s="12">
        <v>0.00034899999999999997</v>
      </c>
      <c r="R26" s="12">
        <v>0.010411</v>
      </c>
      <c r="S26" s="8">
        <v>10448</v>
      </c>
      <c r="Z26" s="12">
        <v>9</v>
      </c>
      <c r="AA26" s="12">
        <v>12</v>
      </c>
      <c r="AB26" s="12">
        <v>0.000279</v>
      </c>
      <c r="AC26" s="12">
        <v>10436</v>
      </c>
      <c r="AD26" s="12">
        <v>0.000452</v>
      </c>
      <c r="AE26" s="12">
        <v>0.005362</v>
      </c>
      <c r="AF26" s="8">
        <v>10448</v>
      </c>
    </row>
    <row r="27" spans="1:32" ht="14.25">
      <c r="A27" s="12">
        <v>9</v>
      </c>
      <c r="B27" s="12">
        <v>6</v>
      </c>
      <c r="C27" s="12">
        <v>0.00027299999999999997</v>
      </c>
      <c r="D27" s="12">
        <v>10436</v>
      </c>
      <c r="E27" s="12">
        <v>0.000437</v>
      </c>
      <c r="F27" s="12">
        <v>0.007058</v>
      </c>
      <c r="G27" s="8">
        <v>10448</v>
      </c>
      <c r="M27" s="12">
        <v>9</v>
      </c>
      <c r="N27" s="12">
        <v>7</v>
      </c>
      <c r="O27" s="12">
        <v>0.000147</v>
      </c>
      <c r="P27" s="12">
        <v>10436</v>
      </c>
      <c r="Q27" s="12">
        <v>0.000441</v>
      </c>
      <c r="R27" s="12">
        <v>0.004736</v>
      </c>
      <c r="S27" s="8">
        <v>10448</v>
      </c>
      <c r="Z27" s="12">
        <v>9</v>
      </c>
      <c r="AA27" s="12">
        <v>15</v>
      </c>
      <c r="AB27" s="12">
        <v>3.7999999999999995E-05</v>
      </c>
      <c r="AC27" s="12">
        <v>10436</v>
      </c>
      <c r="AD27" s="12">
        <v>0.001106</v>
      </c>
      <c r="AE27" s="12">
        <v>0.010060999999999999</v>
      </c>
      <c r="AF27" s="8">
        <v>10448</v>
      </c>
    </row>
    <row r="28" spans="1:32" ht="14.25">
      <c r="A28" s="12">
        <v>9</v>
      </c>
      <c r="B28" s="12">
        <v>11</v>
      </c>
      <c r="C28" s="12">
        <v>0.000272</v>
      </c>
      <c r="D28" s="12">
        <v>10436</v>
      </c>
      <c r="E28" s="12">
        <v>0.00045099999999999996</v>
      </c>
      <c r="F28" s="12">
        <v>0.006849</v>
      </c>
      <c r="G28" s="8">
        <v>10448</v>
      </c>
      <c r="M28" s="12">
        <v>9</v>
      </c>
      <c r="N28" s="12">
        <v>13</v>
      </c>
      <c r="O28" s="12">
        <v>0.000348</v>
      </c>
      <c r="P28" s="12">
        <v>10436</v>
      </c>
      <c r="Q28" s="12">
        <v>0.00035</v>
      </c>
      <c r="R28" s="12">
        <v>0.010414</v>
      </c>
      <c r="S28" s="8">
        <v>10448</v>
      </c>
      <c r="Z28" s="12">
        <v>9</v>
      </c>
      <c r="AA28" s="12">
        <v>14</v>
      </c>
      <c r="AB28" s="12">
        <v>0.00028</v>
      </c>
      <c r="AC28" s="12">
        <v>10436</v>
      </c>
      <c r="AD28" s="12">
        <v>0.001341</v>
      </c>
      <c r="AE28" s="12">
        <v>0.010381999999999999</v>
      </c>
      <c r="AF28" s="8">
        <v>10448</v>
      </c>
    </row>
    <row r="29" spans="1:32" ht="14.25">
      <c r="A29" s="12">
        <v>9</v>
      </c>
      <c r="B29" s="12">
        <v>12</v>
      </c>
      <c r="C29" s="12">
        <v>3.7999999999999995E-05</v>
      </c>
      <c r="D29" s="12">
        <v>10436</v>
      </c>
      <c r="E29" s="12">
        <v>0.000435</v>
      </c>
      <c r="F29" s="12">
        <v>0.0067209999999999995</v>
      </c>
      <c r="G29" s="8">
        <v>10448</v>
      </c>
      <c r="M29" s="12">
        <v>9</v>
      </c>
      <c r="N29" s="12">
        <v>10</v>
      </c>
      <c r="O29" s="12">
        <v>0.00029099999999999997</v>
      </c>
      <c r="P29" s="12">
        <v>10436</v>
      </c>
      <c r="Q29" s="12">
        <v>0.000439</v>
      </c>
      <c r="R29" s="12">
        <v>0.004974</v>
      </c>
      <c r="S29" s="8">
        <v>10448</v>
      </c>
      <c r="Z29" s="12">
        <v>9</v>
      </c>
      <c r="AA29" s="12">
        <v>9</v>
      </c>
      <c r="AB29" s="12">
        <v>0.00028</v>
      </c>
      <c r="AC29" s="12">
        <v>10436</v>
      </c>
      <c r="AD29" s="12">
        <v>0.000454</v>
      </c>
      <c r="AE29" s="12">
        <v>0.005031</v>
      </c>
      <c r="AF29" s="8">
        <v>10448</v>
      </c>
    </row>
    <row r="30" spans="1:32" ht="14.25">
      <c r="A30" s="12">
        <v>9</v>
      </c>
      <c r="B30" s="12">
        <v>15</v>
      </c>
      <c r="C30" s="12">
        <v>0.000272</v>
      </c>
      <c r="D30" s="12">
        <v>10436</v>
      </c>
      <c r="E30" s="12">
        <v>0.0009549999999999999</v>
      </c>
      <c r="F30" s="12">
        <v>0.011363999999999999</v>
      </c>
      <c r="G30" s="8">
        <v>10448</v>
      </c>
      <c r="M30" s="12">
        <v>9</v>
      </c>
      <c r="N30" s="12">
        <v>11</v>
      </c>
      <c r="O30" s="12">
        <v>0.000396</v>
      </c>
      <c r="P30" s="12">
        <v>10436</v>
      </c>
      <c r="Q30" s="12">
        <v>0.00043799999999999997</v>
      </c>
      <c r="R30" s="12">
        <v>0.005167</v>
      </c>
      <c r="S30" s="8">
        <v>10448</v>
      </c>
      <c r="Z30" s="12">
        <v>9</v>
      </c>
      <c r="AA30" s="12">
        <v>8</v>
      </c>
      <c r="AB30" s="12">
        <v>0.00029099999999999997</v>
      </c>
      <c r="AC30" s="12">
        <v>10436</v>
      </c>
      <c r="AD30" s="12">
        <v>0.000439</v>
      </c>
      <c r="AE30" s="12">
        <v>0.0048449999999999995</v>
      </c>
      <c r="AF30" s="8">
        <v>10448</v>
      </c>
    </row>
    <row r="31" spans="1:32" ht="14.25">
      <c r="A31" s="12">
        <v>9</v>
      </c>
      <c r="B31" s="12">
        <v>5</v>
      </c>
      <c r="C31" s="12">
        <v>0.000274</v>
      </c>
      <c r="D31" s="12">
        <v>10436</v>
      </c>
      <c r="E31" s="12">
        <v>0.00044199999999999996</v>
      </c>
      <c r="F31" s="12">
        <v>0.006777999999999999</v>
      </c>
      <c r="G31" s="8">
        <v>10448</v>
      </c>
      <c r="M31" s="12">
        <v>9</v>
      </c>
      <c r="N31" s="12">
        <v>12</v>
      </c>
      <c r="O31" s="12">
        <v>0.000336</v>
      </c>
      <c r="P31" s="12">
        <v>10436</v>
      </c>
      <c r="Q31" s="12">
        <v>0.000508</v>
      </c>
      <c r="R31" s="12">
        <v>0.004957</v>
      </c>
      <c r="S31" s="8">
        <v>10448</v>
      </c>
      <c r="Z31" s="12">
        <v>9</v>
      </c>
      <c r="AA31" s="12">
        <v>11</v>
      </c>
      <c r="AB31" s="12">
        <v>3.7999999999999995E-05</v>
      </c>
      <c r="AC31" s="12">
        <v>10436</v>
      </c>
      <c r="AD31" s="12">
        <v>0.000441</v>
      </c>
      <c r="AE31" s="12">
        <v>0.004569</v>
      </c>
      <c r="AF31" s="8">
        <v>10448</v>
      </c>
    </row>
    <row r="32" spans="1:32" ht="14.25">
      <c r="A32" s="12">
        <v>9</v>
      </c>
      <c r="B32" s="12">
        <v>14</v>
      </c>
      <c r="C32" s="12">
        <v>0.00027499999999999996</v>
      </c>
      <c r="D32" s="12">
        <v>10436</v>
      </c>
      <c r="E32" s="12">
        <v>0.000611</v>
      </c>
      <c r="F32" s="12">
        <v>0.011197</v>
      </c>
      <c r="G32" s="8">
        <v>10448</v>
      </c>
      <c r="I32" t="s">
        <v>81</v>
      </c>
      <c r="J32" t="s">
        <v>82</v>
      </c>
      <c r="K32" t="s">
        <v>83</v>
      </c>
      <c r="M32" s="12">
        <v>9</v>
      </c>
      <c r="N32" s="12">
        <v>9</v>
      </c>
      <c r="O32" s="12">
        <v>0.000336</v>
      </c>
      <c r="P32" s="12">
        <v>10436</v>
      </c>
      <c r="Q32" s="12">
        <v>0.00043799999999999997</v>
      </c>
      <c r="R32" s="12">
        <v>0.0050409999999999995</v>
      </c>
      <c r="S32" s="8">
        <v>10448</v>
      </c>
      <c r="Z32" s="12">
        <v>9</v>
      </c>
      <c r="AA32" s="12">
        <v>10</v>
      </c>
      <c r="AB32" s="12">
        <v>3.7E-05</v>
      </c>
      <c r="AC32" s="12">
        <v>10436</v>
      </c>
      <c r="AD32" s="12">
        <v>0.000439</v>
      </c>
      <c r="AE32" s="12">
        <v>0.00441</v>
      </c>
      <c r="AF32" s="8">
        <v>10448</v>
      </c>
    </row>
    <row r="33" spans="1:36" ht="14.25">
      <c r="A33" s="12">
        <v>28</v>
      </c>
      <c r="B33" s="12">
        <v>0</v>
      </c>
      <c r="C33" s="12">
        <v>0.00028</v>
      </c>
      <c r="D33" s="12">
        <v>10496</v>
      </c>
      <c r="E33" s="12">
        <v>2.960619</v>
      </c>
      <c r="F33" s="12">
        <v>0.052412</v>
      </c>
      <c r="G33" s="8">
        <v>4436688</v>
      </c>
      <c r="I33" s="2">
        <f>SUM(E33:E48)/COUNT(E33:E48)</f>
        <v>2.9862150624999995</v>
      </c>
      <c r="J33" s="2">
        <f>SUM(F33:F48)/COUNT(F33:F48)</f>
        <v>0.0514956875</v>
      </c>
      <c r="K33" s="2">
        <f>SUM(C33:C48)/COUNT(C33:C48)</f>
        <v>0.000278</v>
      </c>
      <c r="M33" s="12">
        <v>28</v>
      </c>
      <c r="N33" s="12">
        <v>1</v>
      </c>
      <c r="O33" s="12">
        <v>0.000321</v>
      </c>
      <c r="P33" s="12">
        <v>10496</v>
      </c>
      <c r="Q33" s="12">
        <v>2.249108</v>
      </c>
      <c r="R33" s="12">
        <v>0.009849</v>
      </c>
      <c r="S33" s="8">
        <v>4436688</v>
      </c>
      <c r="U33" s="14">
        <f>SUM(Q33:Q64)/COUNT(Q33:Q64)</f>
        <v>1.5108684374999994</v>
      </c>
      <c r="V33" s="14">
        <f>SUM(R33:R64)/COUNT(R33:R64)</f>
        <v>0.047544593749999996</v>
      </c>
      <c r="W33" s="14">
        <f>SUM(O33:O64)/COUNT(O33:O64)</f>
        <v>0.00033703125</v>
      </c>
      <c r="Z33" s="12">
        <v>28</v>
      </c>
      <c r="AA33" s="12">
        <v>0</v>
      </c>
      <c r="AB33" s="12">
        <v>0.00029</v>
      </c>
      <c r="AC33" s="12">
        <v>10496</v>
      </c>
      <c r="AD33" s="12">
        <v>3.002557</v>
      </c>
      <c r="AE33" s="12">
        <v>0.052099</v>
      </c>
      <c r="AF33" s="8">
        <v>4436688</v>
      </c>
      <c r="AH33" s="14">
        <f>SUM(AD33:AD48)/COUNT(AD33:AD48)</f>
        <v>2.9818530625</v>
      </c>
      <c r="AI33" s="14">
        <f>SUM(AE33:AE48)/COUNT(AE33:AE48)</f>
        <v>0.0528216875</v>
      </c>
      <c r="AJ33" s="14">
        <f>SUM(AB33:AB48)/COUNT(AB33:AB48)</f>
        <v>0.000280875</v>
      </c>
    </row>
    <row r="34" spans="1:36" ht="14.25">
      <c r="A34" s="12">
        <v>28</v>
      </c>
      <c r="B34" s="12">
        <v>0</v>
      </c>
      <c r="C34" s="12">
        <v>0.00023899999999999998</v>
      </c>
      <c r="D34" s="12">
        <v>10496</v>
      </c>
      <c r="E34" s="12">
        <v>2.98199</v>
      </c>
      <c r="F34" s="12">
        <v>0.051349</v>
      </c>
      <c r="G34" s="8">
        <v>4436688</v>
      </c>
      <c r="I34" s="2">
        <f>SUM(E33:E48)</f>
        <v>47.77944099999999</v>
      </c>
      <c r="J34" s="14">
        <f>SUM(F33:F48)</f>
        <v>0.823931</v>
      </c>
      <c r="K34" s="2">
        <f>SUM(C33:C48)</f>
        <v>0.004448</v>
      </c>
      <c r="M34" s="12">
        <v>28</v>
      </c>
      <c r="N34" s="12">
        <v>1</v>
      </c>
      <c r="O34" s="12">
        <v>0.000346</v>
      </c>
      <c r="P34" s="12">
        <v>10496</v>
      </c>
      <c r="Q34" s="12">
        <v>2.265173</v>
      </c>
      <c r="R34" s="12">
        <v>0.009711</v>
      </c>
      <c r="S34" s="8">
        <v>4436688</v>
      </c>
      <c r="U34" s="2">
        <f>SUM(Q33:Q64)</f>
        <v>48.34778999999998</v>
      </c>
      <c r="V34" s="2">
        <f>SUM(R33:R64)</f>
        <v>1.5214269999999999</v>
      </c>
      <c r="W34" s="14">
        <f>SUM(O33:O64)</f>
        <v>0.010785</v>
      </c>
      <c r="Z34" s="12">
        <v>28</v>
      </c>
      <c r="AA34" s="12">
        <v>0</v>
      </c>
      <c r="AB34" s="12">
        <v>0.000297</v>
      </c>
      <c r="AC34" s="12">
        <v>10496</v>
      </c>
      <c r="AD34" s="12">
        <v>2.960563</v>
      </c>
      <c r="AE34" s="12">
        <v>0.052087999999999995</v>
      </c>
      <c r="AF34" s="8">
        <v>4436688</v>
      </c>
      <c r="AH34" s="2">
        <f>SUM(AD33:AD48)</f>
        <v>47.709649</v>
      </c>
      <c r="AI34" s="2">
        <f>SUM(AE33:AE48)</f>
        <v>0.845147</v>
      </c>
      <c r="AJ34" s="14">
        <f>SUM(AB33:AB48)</f>
        <v>0.004494</v>
      </c>
    </row>
    <row r="35" spans="1:32" ht="14.25">
      <c r="A35" s="12">
        <v>28</v>
      </c>
      <c r="B35" s="12">
        <v>0</v>
      </c>
      <c r="C35" s="12">
        <v>0.00028</v>
      </c>
      <c r="D35" s="12">
        <v>10496</v>
      </c>
      <c r="E35" s="12">
        <v>2.985299</v>
      </c>
      <c r="F35" s="12">
        <v>0.051454</v>
      </c>
      <c r="G35" s="8">
        <v>4436688</v>
      </c>
      <c r="M35" s="12">
        <v>28</v>
      </c>
      <c r="N35" s="12">
        <v>1</v>
      </c>
      <c r="O35" s="12">
        <v>0.00033099999999999997</v>
      </c>
      <c r="P35" s="12">
        <v>10496</v>
      </c>
      <c r="Q35" s="12">
        <v>2.257006</v>
      </c>
      <c r="R35" s="12">
        <v>0.009955</v>
      </c>
      <c r="S35" s="8">
        <v>4436688</v>
      </c>
      <c r="Z35" s="12">
        <v>28</v>
      </c>
      <c r="AA35" s="12">
        <v>0</v>
      </c>
      <c r="AB35" s="12">
        <v>0.00031</v>
      </c>
      <c r="AC35" s="12">
        <v>10496</v>
      </c>
      <c r="AD35" s="12">
        <v>2.954714</v>
      </c>
      <c r="AE35" s="12">
        <v>0.052038999999999995</v>
      </c>
      <c r="AF35" s="8">
        <v>4436688</v>
      </c>
    </row>
    <row r="36" spans="1:32" ht="14.25">
      <c r="A36" s="12">
        <v>28</v>
      </c>
      <c r="B36" s="12">
        <v>0</v>
      </c>
      <c r="C36" s="12">
        <v>0.00029</v>
      </c>
      <c r="D36" s="12">
        <v>10496</v>
      </c>
      <c r="E36" s="12">
        <v>2.989459</v>
      </c>
      <c r="F36" s="12">
        <v>0.050879999999999995</v>
      </c>
      <c r="G36" s="8">
        <v>4436688</v>
      </c>
      <c r="M36" s="12">
        <v>28</v>
      </c>
      <c r="N36" s="12">
        <v>1</v>
      </c>
      <c r="O36" s="12">
        <v>0.000345</v>
      </c>
      <c r="P36" s="12">
        <v>10496</v>
      </c>
      <c r="Q36" s="12">
        <v>2.246139</v>
      </c>
      <c r="R36" s="12">
        <v>0.00972</v>
      </c>
      <c r="S36" s="8">
        <v>4436688</v>
      </c>
      <c r="Z36" s="12">
        <v>28</v>
      </c>
      <c r="AA36" s="12">
        <v>0</v>
      </c>
      <c r="AB36" s="12">
        <v>0.000303</v>
      </c>
      <c r="AC36" s="12">
        <v>10496</v>
      </c>
      <c r="AD36" s="12">
        <v>2.983478</v>
      </c>
      <c r="AE36" s="12">
        <v>0.052119</v>
      </c>
      <c r="AF36" s="8">
        <v>4436688</v>
      </c>
    </row>
    <row r="37" spans="1:32" ht="14.25">
      <c r="A37" s="12">
        <v>28</v>
      </c>
      <c r="B37" s="12">
        <v>0</v>
      </c>
      <c r="C37" s="12">
        <v>0.000276</v>
      </c>
      <c r="D37" s="12">
        <v>10496</v>
      </c>
      <c r="E37" s="12">
        <v>2.995434</v>
      </c>
      <c r="F37" s="12">
        <v>0.051001</v>
      </c>
      <c r="G37" s="8">
        <v>4436688</v>
      </c>
      <c r="M37" s="12">
        <v>28</v>
      </c>
      <c r="N37" s="12">
        <v>1</v>
      </c>
      <c r="O37" s="12">
        <v>0.000341</v>
      </c>
      <c r="P37" s="12">
        <v>10496</v>
      </c>
      <c r="Q37" s="12">
        <v>2.234079</v>
      </c>
      <c r="R37" s="12">
        <v>0.009760999999999999</v>
      </c>
      <c r="S37" s="8">
        <v>4436688</v>
      </c>
      <c r="Z37" s="12">
        <v>28</v>
      </c>
      <c r="AA37" s="12">
        <v>0</v>
      </c>
      <c r="AB37" s="12">
        <v>0.000283</v>
      </c>
      <c r="AC37" s="12">
        <v>10496</v>
      </c>
      <c r="AD37" s="12">
        <v>2.990854</v>
      </c>
      <c r="AE37" s="12">
        <v>0.053481</v>
      </c>
      <c r="AF37" s="8">
        <v>4436688</v>
      </c>
    </row>
    <row r="38" spans="1:32" ht="14.25">
      <c r="A38" s="12">
        <v>28</v>
      </c>
      <c r="B38" s="12">
        <v>0</v>
      </c>
      <c r="C38" s="12">
        <v>0.000274</v>
      </c>
      <c r="D38" s="12">
        <v>10496</v>
      </c>
      <c r="E38" s="12">
        <v>2.967976</v>
      </c>
      <c r="F38" s="12">
        <v>0.052376</v>
      </c>
      <c r="G38" s="8">
        <v>4436688</v>
      </c>
      <c r="M38" s="12">
        <v>28</v>
      </c>
      <c r="N38" s="12">
        <v>0</v>
      </c>
      <c r="O38" s="12">
        <v>0.00033099999999999997</v>
      </c>
      <c r="P38" s="12">
        <v>10496</v>
      </c>
      <c r="Q38" s="12">
        <v>0.77001</v>
      </c>
      <c r="R38" s="12">
        <v>0.060274999999999995</v>
      </c>
      <c r="S38" s="8">
        <v>4436688</v>
      </c>
      <c r="Z38" s="12">
        <v>28</v>
      </c>
      <c r="AA38" s="12">
        <v>0</v>
      </c>
      <c r="AB38" s="12">
        <v>0.000279</v>
      </c>
      <c r="AC38" s="12">
        <v>10496</v>
      </c>
      <c r="AD38" s="12">
        <v>2.97492</v>
      </c>
      <c r="AE38" s="12">
        <v>0.052036</v>
      </c>
      <c r="AF38" s="8">
        <v>4436688</v>
      </c>
    </row>
    <row r="39" spans="1:32" ht="14.25">
      <c r="A39" s="12">
        <v>28</v>
      </c>
      <c r="B39" s="12">
        <v>0</v>
      </c>
      <c r="C39" s="12">
        <v>0.000288</v>
      </c>
      <c r="D39" s="12">
        <v>10496</v>
      </c>
      <c r="E39" s="12">
        <v>2.979879</v>
      </c>
      <c r="F39" s="12">
        <v>0.05064</v>
      </c>
      <c r="G39" s="8">
        <v>4436688</v>
      </c>
      <c r="M39" s="12">
        <v>28</v>
      </c>
      <c r="N39" s="12">
        <v>0</v>
      </c>
      <c r="O39" s="12">
        <v>0.00033</v>
      </c>
      <c r="P39" s="12">
        <v>10496</v>
      </c>
      <c r="Q39" s="12">
        <v>0.7646219999999999</v>
      </c>
      <c r="R39" s="12">
        <v>0.060080999999999996</v>
      </c>
      <c r="S39" s="8">
        <v>4436688</v>
      </c>
      <c r="Z39" s="12">
        <v>28</v>
      </c>
      <c r="AA39" s="12">
        <v>0</v>
      </c>
      <c r="AB39" s="12">
        <v>0.000274</v>
      </c>
      <c r="AC39" s="12">
        <v>10496</v>
      </c>
      <c r="AD39" s="12">
        <v>2.9778759999999997</v>
      </c>
      <c r="AE39" s="12">
        <v>0.052194</v>
      </c>
      <c r="AF39" s="8">
        <v>4436688</v>
      </c>
    </row>
    <row r="40" spans="1:32" ht="14.25">
      <c r="A40" s="12">
        <v>28</v>
      </c>
      <c r="B40" s="12">
        <v>0</v>
      </c>
      <c r="C40" s="12">
        <v>0.000281</v>
      </c>
      <c r="D40" s="12">
        <v>10496</v>
      </c>
      <c r="E40" s="12">
        <v>3.000361</v>
      </c>
      <c r="F40" s="12">
        <v>0.051244</v>
      </c>
      <c r="G40" s="8">
        <v>4436688</v>
      </c>
      <c r="M40" s="12">
        <v>28</v>
      </c>
      <c r="N40" s="12">
        <v>0</v>
      </c>
      <c r="O40" s="12">
        <v>0.00033</v>
      </c>
      <c r="P40" s="12">
        <v>10496</v>
      </c>
      <c r="Q40" s="12">
        <v>0.771357</v>
      </c>
      <c r="R40" s="12">
        <v>0.059974</v>
      </c>
      <c r="S40" s="8">
        <v>4436688</v>
      </c>
      <c r="Z40" s="12">
        <v>28</v>
      </c>
      <c r="AA40" s="12">
        <v>0</v>
      </c>
      <c r="AB40" s="12">
        <v>0.00029099999999999997</v>
      </c>
      <c r="AC40" s="12">
        <v>10496</v>
      </c>
      <c r="AD40" s="12">
        <v>2.975122</v>
      </c>
      <c r="AE40" s="12">
        <v>0.053279</v>
      </c>
      <c r="AF40" s="8">
        <v>4436688</v>
      </c>
    </row>
    <row r="41" spans="1:32" ht="14.25">
      <c r="A41" s="12">
        <v>28</v>
      </c>
      <c r="B41" s="12">
        <v>0</v>
      </c>
      <c r="C41" s="12">
        <v>0.000261</v>
      </c>
      <c r="D41" s="12">
        <v>10496</v>
      </c>
      <c r="E41" s="12">
        <v>2.977974</v>
      </c>
      <c r="F41" s="12">
        <v>0.051095999999999996</v>
      </c>
      <c r="G41" s="8">
        <v>4436688</v>
      </c>
      <c r="M41" s="12">
        <v>28</v>
      </c>
      <c r="N41" s="12">
        <v>0</v>
      </c>
      <c r="O41" s="12">
        <v>0.000332</v>
      </c>
      <c r="P41" s="12">
        <v>10496</v>
      </c>
      <c r="Q41" s="12">
        <v>0.773571</v>
      </c>
      <c r="R41" s="12">
        <v>0.059868</v>
      </c>
      <c r="S41" s="8">
        <v>4436688</v>
      </c>
      <c r="Z41" s="12">
        <v>28</v>
      </c>
      <c r="AA41" s="12">
        <v>0</v>
      </c>
      <c r="AB41" s="12">
        <v>0.000299</v>
      </c>
      <c r="AC41" s="12">
        <v>10496</v>
      </c>
      <c r="AD41" s="12">
        <v>2.979592</v>
      </c>
      <c r="AE41" s="12">
        <v>0.052067999999999996</v>
      </c>
      <c r="AF41" s="8">
        <v>4436688</v>
      </c>
    </row>
    <row r="42" spans="1:32" ht="14.25">
      <c r="A42" s="12">
        <v>28</v>
      </c>
      <c r="B42" s="12">
        <v>0</v>
      </c>
      <c r="C42" s="12">
        <v>0.00030199999999999997</v>
      </c>
      <c r="D42" s="12">
        <v>10496</v>
      </c>
      <c r="E42" s="12">
        <v>2.999985</v>
      </c>
      <c r="F42" s="12">
        <v>0.052559999999999996</v>
      </c>
      <c r="G42" s="8">
        <v>4436688</v>
      </c>
      <c r="M42" s="12">
        <v>28</v>
      </c>
      <c r="N42" s="12">
        <v>0</v>
      </c>
      <c r="O42" s="12">
        <v>0.00033</v>
      </c>
      <c r="P42" s="12">
        <v>10496</v>
      </c>
      <c r="Q42" s="12">
        <v>0.7719539999999999</v>
      </c>
      <c r="R42" s="12">
        <v>0.060465</v>
      </c>
      <c r="S42" s="8">
        <v>4436688</v>
      </c>
      <c r="Z42" s="12">
        <v>28</v>
      </c>
      <c r="AA42" s="12">
        <v>0</v>
      </c>
      <c r="AB42" s="12">
        <v>0.000288</v>
      </c>
      <c r="AC42" s="12">
        <v>10496</v>
      </c>
      <c r="AD42" s="12">
        <v>2.9895899999999997</v>
      </c>
      <c r="AE42" s="12">
        <v>0.052511999999999996</v>
      </c>
      <c r="AF42" s="8">
        <v>4436688</v>
      </c>
    </row>
    <row r="43" spans="1:32" ht="14.25">
      <c r="A43" s="12">
        <v>28</v>
      </c>
      <c r="B43" s="12">
        <v>0</v>
      </c>
      <c r="C43" s="12">
        <v>0.00028</v>
      </c>
      <c r="D43" s="12">
        <v>10496</v>
      </c>
      <c r="E43" s="12">
        <v>2.9780379999999997</v>
      </c>
      <c r="F43" s="12">
        <v>0.051007</v>
      </c>
      <c r="G43" s="8">
        <v>4436688</v>
      </c>
      <c r="M43" s="12">
        <v>28</v>
      </c>
      <c r="N43" s="12">
        <v>0</v>
      </c>
      <c r="O43" s="12">
        <v>0.000329</v>
      </c>
      <c r="P43" s="12">
        <v>10496</v>
      </c>
      <c r="Q43" s="12">
        <v>0.76571</v>
      </c>
      <c r="R43" s="12">
        <v>0.060079999999999995</v>
      </c>
      <c r="S43" s="8">
        <v>4436688</v>
      </c>
      <c r="Z43" s="12">
        <v>28</v>
      </c>
      <c r="AA43" s="12">
        <v>0</v>
      </c>
      <c r="AB43" s="12">
        <v>0.000287</v>
      </c>
      <c r="AC43" s="12">
        <v>10496</v>
      </c>
      <c r="AD43" s="12">
        <v>2.983421</v>
      </c>
      <c r="AE43" s="12">
        <v>0.053156999999999996</v>
      </c>
      <c r="AF43" s="8">
        <v>4436688</v>
      </c>
    </row>
    <row r="44" spans="1:32" ht="14.25">
      <c r="A44" s="12">
        <v>28</v>
      </c>
      <c r="B44" s="12">
        <v>0</v>
      </c>
      <c r="C44" s="12">
        <v>0.000274</v>
      </c>
      <c r="D44" s="12">
        <v>10496</v>
      </c>
      <c r="E44" s="12">
        <v>2.9930309999999998</v>
      </c>
      <c r="F44" s="12">
        <v>0.050886999999999995</v>
      </c>
      <c r="G44" s="8">
        <v>4436688</v>
      </c>
      <c r="M44" s="12">
        <v>28</v>
      </c>
      <c r="N44" s="12">
        <v>1</v>
      </c>
      <c r="O44" s="12">
        <v>0.000332</v>
      </c>
      <c r="P44" s="12">
        <v>10496</v>
      </c>
      <c r="Q44" s="12">
        <v>2.255836</v>
      </c>
      <c r="R44" s="12">
        <v>0.009576</v>
      </c>
      <c r="S44" s="8">
        <v>4436688</v>
      </c>
      <c r="Z44" s="12">
        <v>28</v>
      </c>
      <c r="AA44" s="12">
        <v>0</v>
      </c>
      <c r="AB44" s="12">
        <v>0.000242</v>
      </c>
      <c r="AC44" s="12">
        <v>10496</v>
      </c>
      <c r="AD44" s="12">
        <v>2.996521</v>
      </c>
      <c r="AE44" s="12">
        <v>0.053419999999999995</v>
      </c>
      <c r="AF44" s="8">
        <v>4436688</v>
      </c>
    </row>
    <row r="45" spans="1:32" ht="14.25">
      <c r="A45" s="12">
        <v>28</v>
      </c>
      <c r="B45" s="12">
        <v>0</v>
      </c>
      <c r="C45" s="12">
        <v>0.000278</v>
      </c>
      <c r="D45" s="12">
        <v>10496</v>
      </c>
      <c r="E45" s="12">
        <v>2.998532</v>
      </c>
      <c r="F45" s="12">
        <v>0.051132</v>
      </c>
      <c r="G45" s="8">
        <v>4436688</v>
      </c>
      <c r="M45" s="12">
        <v>28</v>
      </c>
      <c r="N45" s="12">
        <v>0</v>
      </c>
      <c r="O45" s="12">
        <v>0.000346</v>
      </c>
      <c r="P45" s="12">
        <v>10496</v>
      </c>
      <c r="Q45" s="12">
        <v>0.7620779999999999</v>
      </c>
      <c r="R45" s="12">
        <v>0.059975999999999995</v>
      </c>
      <c r="S45" s="8">
        <v>4436688</v>
      </c>
      <c r="Z45" s="12">
        <v>28</v>
      </c>
      <c r="AA45" s="12">
        <v>0</v>
      </c>
      <c r="AB45" s="12">
        <v>0.00023999999999999998</v>
      </c>
      <c r="AC45" s="12">
        <v>10496</v>
      </c>
      <c r="AD45" s="12">
        <v>2.98729</v>
      </c>
      <c r="AE45" s="12">
        <v>0.053325</v>
      </c>
      <c r="AF45" s="8">
        <v>4436688</v>
      </c>
    </row>
    <row r="46" spans="1:32" ht="14.25">
      <c r="A46" s="12">
        <v>28</v>
      </c>
      <c r="B46" s="12">
        <v>0</v>
      </c>
      <c r="C46" s="12">
        <v>0.00028</v>
      </c>
      <c r="D46" s="12">
        <v>10496</v>
      </c>
      <c r="E46" s="12">
        <v>2.98542</v>
      </c>
      <c r="F46" s="12">
        <v>0.052044</v>
      </c>
      <c r="G46" s="8">
        <v>4436688</v>
      </c>
      <c r="M46" s="12">
        <v>28</v>
      </c>
      <c r="N46" s="12">
        <v>1</v>
      </c>
      <c r="O46" s="12">
        <v>0.00033099999999999997</v>
      </c>
      <c r="P46" s="12">
        <v>10496</v>
      </c>
      <c r="Q46" s="12">
        <v>2.251849</v>
      </c>
      <c r="R46" s="12">
        <v>0.009844</v>
      </c>
      <c r="S46" s="8">
        <v>4436688</v>
      </c>
      <c r="Z46" s="12">
        <v>28</v>
      </c>
      <c r="AA46" s="12">
        <v>0</v>
      </c>
      <c r="AB46" s="12">
        <v>0.00023899999999999998</v>
      </c>
      <c r="AC46" s="12">
        <v>10496</v>
      </c>
      <c r="AD46" s="12">
        <v>2.971539</v>
      </c>
      <c r="AE46" s="12">
        <v>0.053574</v>
      </c>
      <c r="AF46" s="8">
        <v>4436688</v>
      </c>
    </row>
    <row r="47" spans="1:32" ht="14.25">
      <c r="A47" s="12">
        <v>28</v>
      </c>
      <c r="B47" s="12">
        <v>0</v>
      </c>
      <c r="C47" s="12">
        <v>0.000288</v>
      </c>
      <c r="D47" s="12">
        <v>10496</v>
      </c>
      <c r="E47" s="12">
        <v>2.993182</v>
      </c>
      <c r="F47" s="12">
        <v>0.051656999999999995</v>
      </c>
      <c r="G47" s="8">
        <v>4436688</v>
      </c>
      <c r="M47" s="12">
        <v>28</v>
      </c>
      <c r="N47" s="12">
        <v>0</v>
      </c>
      <c r="O47" s="12">
        <v>0.00033099999999999997</v>
      </c>
      <c r="P47" s="12">
        <v>10496</v>
      </c>
      <c r="Q47" s="12">
        <v>0.7716489999999999</v>
      </c>
      <c r="R47" s="12">
        <v>0.05975</v>
      </c>
      <c r="S47" s="8">
        <v>4436688</v>
      </c>
      <c r="Z47" s="12">
        <v>28</v>
      </c>
      <c r="AA47" s="12">
        <v>0</v>
      </c>
      <c r="AB47" s="12">
        <v>0.000286</v>
      </c>
      <c r="AC47" s="12">
        <v>10496</v>
      </c>
      <c r="AD47" s="12">
        <v>2.995416</v>
      </c>
      <c r="AE47" s="12">
        <v>0.053348</v>
      </c>
      <c r="AF47" s="8">
        <v>4436688</v>
      </c>
    </row>
    <row r="48" spans="1:32" ht="14.25">
      <c r="A48" s="12">
        <v>28</v>
      </c>
      <c r="B48" s="12">
        <v>0</v>
      </c>
      <c r="C48" s="12">
        <v>0.000277</v>
      </c>
      <c r="D48" s="12">
        <v>10496</v>
      </c>
      <c r="E48" s="12">
        <v>2.9922619999999998</v>
      </c>
      <c r="F48" s="12">
        <v>0.052191999999999995</v>
      </c>
      <c r="G48" s="8">
        <v>4436688</v>
      </c>
      <c r="M48" s="12">
        <v>28</v>
      </c>
      <c r="N48" s="12">
        <v>0</v>
      </c>
      <c r="O48" s="12">
        <v>0.00033</v>
      </c>
      <c r="P48" s="12">
        <v>10496</v>
      </c>
      <c r="Q48" s="12">
        <v>0.772994</v>
      </c>
      <c r="R48" s="12">
        <v>0.060587999999999996</v>
      </c>
      <c r="S48" s="8">
        <v>4436688</v>
      </c>
      <c r="Z48" s="12">
        <v>28</v>
      </c>
      <c r="AA48" s="12">
        <v>0</v>
      </c>
      <c r="AB48" s="12">
        <v>0.000286</v>
      </c>
      <c r="AC48" s="12">
        <v>10496</v>
      </c>
      <c r="AD48" s="12">
        <v>2.986196</v>
      </c>
      <c r="AE48" s="12">
        <v>0.054408</v>
      </c>
      <c r="AF48" s="8">
        <v>4436688</v>
      </c>
    </row>
    <row r="49" spans="1:36" ht="14.25">
      <c r="A49" s="12">
        <v>29</v>
      </c>
      <c r="B49" s="12">
        <v>7</v>
      </c>
      <c r="C49" s="12">
        <v>0.000287</v>
      </c>
      <c r="D49" s="12">
        <v>10444</v>
      </c>
      <c r="E49" s="12">
        <v>2.756812</v>
      </c>
      <c r="F49" s="12">
        <v>0.035987</v>
      </c>
      <c r="G49" s="8">
        <v>15549012</v>
      </c>
      <c r="I49" t="s">
        <v>84</v>
      </c>
      <c r="J49" t="s">
        <v>82</v>
      </c>
      <c r="K49" t="s">
        <v>83</v>
      </c>
      <c r="M49" s="12">
        <v>28</v>
      </c>
      <c r="N49" s="12">
        <v>1</v>
      </c>
      <c r="O49" s="12">
        <v>0.000319</v>
      </c>
      <c r="P49" s="12">
        <v>10496</v>
      </c>
      <c r="Q49" s="12">
        <v>2.255485</v>
      </c>
      <c r="R49" s="12">
        <v>0.009691</v>
      </c>
      <c r="S49" s="8">
        <v>4436688</v>
      </c>
      <c r="Z49" s="12">
        <v>29</v>
      </c>
      <c r="AA49" s="12">
        <v>0</v>
      </c>
      <c r="AB49" s="12">
        <v>0.000281</v>
      </c>
      <c r="AC49" s="12">
        <v>10444</v>
      </c>
      <c r="AD49" s="12">
        <v>10.77553</v>
      </c>
      <c r="AE49" s="12">
        <v>1.00435</v>
      </c>
      <c r="AF49" s="8">
        <v>15804108</v>
      </c>
      <c r="AH49" s="14">
        <f>SUM(AD49:AD78)/COUNT(AD49:AD78)</f>
        <v>10.641180566666668</v>
      </c>
      <c r="AI49" s="14">
        <f>SUM(AE49:AE78)/COUNT(AE49:AE78)</f>
        <v>0.5190051333333333</v>
      </c>
      <c r="AJ49" s="14">
        <f>SUM(AB49:AB64)/COUNT(AB49:AB64)</f>
        <v>0.00028725</v>
      </c>
    </row>
    <row r="50" spans="1:36" ht="14.25">
      <c r="A50" s="12">
        <v>29</v>
      </c>
      <c r="B50" s="12">
        <v>5</v>
      </c>
      <c r="C50" s="12">
        <v>0.000271</v>
      </c>
      <c r="D50" s="12">
        <v>10444</v>
      </c>
      <c r="E50" s="12">
        <v>12.732328</v>
      </c>
      <c r="F50" s="12">
        <v>1.247683</v>
      </c>
      <c r="G50" s="8">
        <v>16912102</v>
      </c>
      <c r="I50" s="14">
        <f>SUM(E49:E96)/COUNT(E49:E96)</f>
        <v>6.672184145833334</v>
      </c>
      <c r="J50" s="14">
        <f>SUM(F49:F96)/COUNT(F49:F96)</f>
        <v>0.7414271458333331</v>
      </c>
      <c r="K50" s="14">
        <f>SUM(C49:C96)/COUNT(C49:C96)</f>
        <v>0.00026224999999999995</v>
      </c>
      <c r="M50" s="12">
        <v>28</v>
      </c>
      <c r="N50" s="12">
        <v>0</v>
      </c>
      <c r="O50" s="12">
        <v>0.00034899999999999997</v>
      </c>
      <c r="P50" s="12">
        <v>10496</v>
      </c>
      <c r="Q50" s="12">
        <v>0.7714369999999999</v>
      </c>
      <c r="R50" s="12">
        <v>0.060071</v>
      </c>
      <c r="S50" s="8">
        <v>4436688</v>
      </c>
      <c r="Z50" s="12">
        <v>29</v>
      </c>
      <c r="AA50" s="12">
        <v>0</v>
      </c>
      <c r="AB50" s="12">
        <v>0.00027299999999999997</v>
      </c>
      <c r="AC50" s="12">
        <v>10444</v>
      </c>
      <c r="AD50" s="12">
        <v>0.008419</v>
      </c>
      <c r="AE50" s="12">
        <v>0.06484</v>
      </c>
      <c r="AF50" s="8">
        <v>5246552</v>
      </c>
      <c r="AH50" s="2">
        <f>SUM(AD49:AD78)</f>
        <v>319.23541700000004</v>
      </c>
      <c r="AI50" s="2">
        <f>SUM(AE49:AE78)</f>
        <v>15.570154</v>
      </c>
      <c r="AJ50" s="14">
        <f>SUM(AB49:AB64)</f>
        <v>0.004596</v>
      </c>
    </row>
    <row r="51" spans="1:32" ht="14.25">
      <c r="A51" s="12">
        <v>29</v>
      </c>
      <c r="B51" s="12">
        <v>4</v>
      </c>
      <c r="C51" s="12">
        <v>0.00028</v>
      </c>
      <c r="D51" s="12">
        <v>10444</v>
      </c>
      <c r="E51" s="12">
        <v>2.756602</v>
      </c>
      <c r="F51" s="12">
        <v>0.036566</v>
      </c>
      <c r="G51" s="8">
        <v>15547232</v>
      </c>
      <c r="I51" s="14">
        <f>SUM(E49:E96)</f>
        <v>320.26483900000005</v>
      </c>
      <c r="J51" s="14">
        <f>SUM(F49:F96)</f>
        <v>35.58850299999999</v>
      </c>
      <c r="K51" s="14">
        <f>SUM(C49:C96)</f>
        <v>0.012587999999999997</v>
      </c>
      <c r="M51" s="12">
        <v>28</v>
      </c>
      <c r="N51" s="12">
        <v>0</v>
      </c>
      <c r="O51" s="12">
        <v>0.000339</v>
      </c>
      <c r="P51" s="12">
        <v>10496</v>
      </c>
      <c r="Q51" s="12">
        <v>0.769189</v>
      </c>
      <c r="R51" s="12">
        <v>0.060034</v>
      </c>
      <c r="S51" s="8">
        <v>4436688</v>
      </c>
      <c r="Z51" s="12">
        <v>29</v>
      </c>
      <c r="AA51" s="12">
        <v>3</v>
      </c>
      <c r="AB51" s="12">
        <v>0.000279</v>
      </c>
      <c r="AC51" s="12">
        <v>10444</v>
      </c>
      <c r="AD51" s="12">
        <v>25.381832</v>
      </c>
      <c r="AE51" s="12">
        <v>0.07747799999999999</v>
      </c>
      <c r="AF51" s="8">
        <v>28584232</v>
      </c>
    </row>
    <row r="52" spans="1:32" ht="14.25">
      <c r="A52" s="12">
        <v>29</v>
      </c>
      <c r="B52" s="12">
        <v>3</v>
      </c>
      <c r="C52" s="12">
        <v>0.000277</v>
      </c>
      <c r="D52" s="12">
        <v>10444</v>
      </c>
      <c r="E52" s="12">
        <v>12.899375</v>
      </c>
      <c r="F52" s="12">
        <v>0.8527619999999999</v>
      </c>
      <c r="G52" s="8">
        <v>17832482</v>
      </c>
      <c r="J52" s="14">
        <f>MAX(F49:F96)</f>
        <v>6.138183</v>
      </c>
      <c r="M52" s="12">
        <v>28</v>
      </c>
      <c r="N52" s="12">
        <v>0</v>
      </c>
      <c r="O52" s="12">
        <v>0.00032199999999999997</v>
      </c>
      <c r="P52" s="12">
        <v>10496</v>
      </c>
      <c r="Q52" s="12">
        <v>0.7713639999999999</v>
      </c>
      <c r="R52" s="12">
        <v>0.060369</v>
      </c>
      <c r="S52" s="8">
        <v>4436688</v>
      </c>
      <c r="Z52" s="12">
        <v>29</v>
      </c>
      <c r="AA52" s="12">
        <v>1</v>
      </c>
      <c r="AB52" s="12">
        <v>0.000278</v>
      </c>
      <c r="AC52" s="12">
        <v>10444</v>
      </c>
      <c r="AD52" s="12">
        <v>25.714982</v>
      </c>
      <c r="AE52" s="12">
        <v>0.070663</v>
      </c>
      <c r="AF52" s="8">
        <v>30436962</v>
      </c>
    </row>
    <row r="53" spans="1:32" ht="14.25">
      <c r="A53" s="12">
        <v>29</v>
      </c>
      <c r="B53" s="12">
        <v>2</v>
      </c>
      <c r="C53" s="12">
        <v>0.000233</v>
      </c>
      <c r="D53" s="12">
        <v>10444</v>
      </c>
      <c r="E53" s="12">
        <v>12.920452</v>
      </c>
      <c r="F53" s="12">
        <v>0.041682</v>
      </c>
      <c r="G53" s="8">
        <v>17855302</v>
      </c>
      <c r="M53" s="12">
        <v>28</v>
      </c>
      <c r="N53" s="12">
        <v>1</v>
      </c>
      <c r="O53" s="12">
        <v>0.000338</v>
      </c>
      <c r="P53" s="12">
        <v>10496</v>
      </c>
      <c r="Q53" s="12">
        <v>2.257215</v>
      </c>
      <c r="R53" s="12">
        <v>0.009956</v>
      </c>
      <c r="S53" s="8">
        <v>4436688</v>
      </c>
      <c r="Z53" s="12">
        <v>29</v>
      </c>
      <c r="AA53" s="12">
        <v>2</v>
      </c>
      <c r="AB53" s="12">
        <v>0.000285</v>
      </c>
      <c r="AC53" s="12">
        <v>10444</v>
      </c>
      <c r="AD53" s="12">
        <v>25.684897</v>
      </c>
      <c r="AE53" s="12">
        <v>0.091085</v>
      </c>
      <c r="AF53" s="8">
        <v>30422752</v>
      </c>
    </row>
    <row r="54" spans="1:32" ht="14.25">
      <c r="A54" s="12">
        <v>29</v>
      </c>
      <c r="B54" s="12">
        <v>1</v>
      </c>
      <c r="C54" s="12">
        <v>0.000272</v>
      </c>
      <c r="D54" s="12">
        <v>10444</v>
      </c>
      <c r="E54" s="12">
        <v>12.911937</v>
      </c>
      <c r="F54" s="12">
        <v>0.040311</v>
      </c>
      <c r="G54" s="8">
        <v>17828212</v>
      </c>
      <c r="M54" s="12">
        <v>28</v>
      </c>
      <c r="N54" s="12">
        <v>1</v>
      </c>
      <c r="O54" s="12">
        <v>0.00035</v>
      </c>
      <c r="P54" s="12">
        <v>10496</v>
      </c>
      <c r="Q54" s="12">
        <v>2.240771</v>
      </c>
      <c r="R54" s="12">
        <v>0.009713</v>
      </c>
      <c r="S54" s="8">
        <v>4436688</v>
      </c>
      <c r="Z54" s="12">
        <v>29</v>
      </c>
      <c r="AA54" s="12">
        <v>0</v>
      </c>
      <c r="AB54" s="12">
        <v>0.000287</v>
      </c>
      <c r="AC54" s="12">
        <v>10444</v>
      </c>
      <c r="AD54" s="12">
        <v>18.033953</v>
      </c>
      <c r="AE54" s="12">
        <v>1.5526469999999999</v>
      </c>
      <c r="AF54" s="8">
        <v>21825850</v>
      </c>
    </row>
    <row r="55" spans="1:32" ht="14.25">
      <c r="A55" s="12">
        <v>29</v>
      </c>
      <c r="B55" s="12">
        <v>3</v>
      </c>
      <c r="C55" s="12">
        <v>0.000261</v>
      </c>
      <c r="D55" s="12">
        <v>10444</v>
      </c>
      <c r="E55" s="12">
        <v>2.75707</v>
      </c>
      <c r="F55" s="12">
        <v>0.04001</v>
      </c>
      <c r="G55" s="8">
        <v>15550202</v>
      </c>
      <c r="M55" s="12">
        <v>28</v>
      </c>
      <c r="N55" s="12">
        <v>1</v>
      </c>
      <c r="O55" s="12">
        <v>0.000404</v>
      </c>
      <c r="P55" s="12">
        <v>10496</v>
      </c>
      <c r="Q55" s="12">
        <v>2.251393</v>
      </c>
      <c r="R55" s="12">
        <v>0.009571</v>
      </c>
      <c r="S55" s="8">
        <v>4436688</v>
      </c>
      <c r="Z55" s="12">
        <v>29</v>
      </c>
      <c r="AA55" s="12">
        <v>0</v>
      </c>
      <c r="AB55" s="12">
        <v>0.000314</v>
      </c>
      <c r="AC55" s="12">
        <v>10444</v>
      </c>
      <c r="AD55" s="12">
        <v>5.050505</v>
      </c>
      <c r="AE55" s="12">
        <v>3.514839</v>
      </c>
      <c r="AF55" s="8">
        <v>24202678</v>
      </c>
    </row>
    <row r="56" spans="1:32" ht="14.25">
      <c r="A56" s="12">
        <v>29</v>
      </c>
      <c r="B56" s="12">
        <v>1</v>
      </c>
      <c r="C56" s="12">
        <v>0.000268</v>
      </c>
      <c r="D56" s="12">
        <v>10444</v>
      </c>
      <c r="E56" s="12">
        <v>2.7566129999999998</v>
      </c>
      <c r="F56" s="12">
        <v>0.034936999999999996</v>
      </c>
      <c r="G56" s="8">
        <v>15552292</v>
      </c>
      <c r="M56" s="12">
        <v>28</v>
      </c>
      <c r="N56" s="12">
        <v>1</v>
      </c>
      <c r="O56" s="12">
        <v>0.000332</v>
      </c>
      <c r="P56" s="12">
        <v>10496</v>
      </c>
      <c r="Q56" s="12">
        <v>2.261755</v>
      </c>
      <c r="R56" s="12">
        <v>0.009548</v>
      </c>
      <c r="S56" s="8">
        <v>4436688</v>
      </c>
      <c r="Z56" s="12">
        <v>29</v>
      </c>
      <c r="AA56" s="12">
        <v>1</v>
      </c>
      <c r="AB56" s="12">
        <v>0.00028199999999999997</v>
      </c>
      <c r="AC56" s="12">
        <v>10444</v>
      </c>
      <c r="AD56" s="12">
        <v>4.96607</v>
      </c>
      <c r="AE56" s="12">
        <v>0.057671</v>
      </c>
      <c r="AF56" s="8">
        <v>24812042</v>
      </c>
    </row>
    <row r="57" spans="1:32" ht="14.25">
      <c r="A57" s="12">
        <v>29</v>
      </c>
      <c r="B57" s="12">
        <v>0</v>
      </c>
      <c r="C57" s="12">
        <v>0.00027299999999999997</v>
      </c>
      <c r="D57" s="12">
        <v>10444</v>
      </c>
      <c r="E57" s="12">
        <v>10.824954</v>
      </c>
      <c r="F57" s="12">
        <v>4.099158</v>
      </c>
      <c r="G57" s="8">
        <v>15804108</v>
      </c>
      <c r="M57" s="12">
        <v>28</v>
      </c>
      <c r="N57" s="12">
        <v>0</v>
      </c>
      <c r="O57" s="12">
        <v>0.000354</v>
      </c>
      <c r="P57" s="12">
        <v>10496</v>
      </c>
      <c r="Q57" s="12">
        <v>0.7684369999999999</v>
      </c>
      <c r="R57" s="12">
        <v>0.061833</v>
      </c>
      <c r="S57" s="8">
        <v>4436688</v>
      </c>
      <c r="Z57" s="12">
        <v>29</v>
      </c>
      <c r="AA57" s="12">
        <v>2</v>
      </c>
      <c r="AB57" s="12">
        <v>0.000285</v>
      </c>
      <c r="AC57" s="12">
        <v>10444</v>
      </c>
      <c r="AD57" s="12">
        <v>4.979273</v>
      </c>
      <c r="AE57" s="12">
        <v>0.06559999999999999</v>
      </c>
      <c r="AF57" s="8">
        <v>24828532</v>
      </c>
    </row>
    <row r="58" spans="1:32" ht="14.25">
      <c r="A58" s="12">
        <v>29</v>
      </c>
      <c r="B58" s="12">
        <v>0</v>
      </c>
      <c r="C58" s="12">
        <v>0.000274</v>
      </c>
      <c r="D58" s="12">
        <v>10444</v>
      </c>
      <c r="E58" s="12">
        <v>2.315064</v>
      </c>
      <c r="F58" s="12">
        <v>6.138183</v>
      </c>
      <c r="G58" s="8">
        <v>13896268</v>
      </c>
      <c r="M58" s="12">
        <v>28</v>
      </c>
      <c r="N58" s="12">
        <v>0</v>
      </c>
      <c r="O58" s="12">
        <v>0.00033099999999999997</v>
      </c>
      <c r="P58" s="12">
        <v>10496</v>
      </c>
      <c r="Q58" s="12">
        <v>0.770447</v>
      </c>
      <c r="R58" s="12">
        <v>0.060375</v>
      </c>
      <c r="S58" s="8">
        <v>4436688</v>
      </c>
      <c r="Z58" s="12">
        <v>29</v>
      </c>
      <c r="AA58" s="12">
        <v>0</v>
      </c>
      <c r="AB58" s="12">
        <v>0.000287</v>
      </c>
      <c r="AC58" s="12">
        <v>10444</v>
      </c>
      <c r="AD58" s="12">
        <v>2.69027</v>
      </c>
      <c r="AE58" s="12">
        <v>4.344911</v>
      </c>
      <c r="AF58" s="8">
        <v>15816890</v>
      </c>
    </row>
    <row r="59" spans="1:32" ht="14.25">
      <c r="A59" s="12">
        <v>29</v>
      </c>
      <c r="B59" s="12">
        <v>0</v>
      </c>
      <c r="C59" s="12">
        <v>0.00023099999999999998</v>
      </c>
      <c r="D59" s="12">
        <v>10444</v>
      </c>
      <c r="E59" s="12">
        <v>6.990574</v>
      </c>
      <c r="F59" s="12">
        <v>4.098065</v>
      </c>
      <c r="G59" s="8">
        <v>10860590</v>
      </c>
      <c r="M59" s="12">
        <v>28</v>
      </c>
      <c r="N59" s="12">
        <v>0</v>
      </c>
      <c r="O59" s="12">
        <v>0.00033999999999999997</v>
      </c>
      <c r="P59" s="12">
        <v>10496</v>
      </c>
      <c r="Q59" s="12">
        <v>0.7630979999999999</v>
      </c>
      <c r="R59" s="12">
        <v>0.059939</v>
      </c>
      <c r="S59" s="8">
        <v>4436688</v>
      </c>
      <c r="Z59" s="12">
        <v>29</v>
      </c>
      <c r="AA59" s="12">
        <v>1</v>
      </c>
      <c r="AB59" s="12">
        <v>0.00028199999999999997</v>
      </c>
      <c r="AC59" s="12">
        <v>10444</v>
      </c>
      <c r="AD59" s="12">
        <v>5.49001</v>
      </c>
      <c r="AE59" s="12">
        <v>0.059763</v>
      </c>
      <c r="AF59" s="8">
        <v>25852342</v>
      </c>
    </row>
    <row r="60" spans="1:32" ht="14.25">
      <c r="A60" s="12">
        <v>29</v>
      </c>
      <c r="B60" s="12">
        <v>0</v>
      </c>
      <c r="C60" s="12">
        <v>0.000271</v>
      </c>
      <c r="D60" s="12">
        <v>10444</v>
      </c>
      <c r="E60" s="12">
        <v>0.008235</v>
      </c>
      <c r="F60" s="12">
        <v>0.062877</v>
      </c>
      <c r="G60" s="8">
        <v>5246552</v>
      </c>
      <c r="M60" s="12">
        <v>28</v>
      </c>
      <c r="N60" s="12">
        <v>1</v>
      </c>
      <c r="O60" s="12">
        <v>0.000332</v>
      </c>
      <c r="P60" s="12">
        <v>10496</v>
      </c>
      <c r="Q60" s="12">
        <v>2.229517</v>
      </c>
      <c r="R60" s="12">
        <v>0.009644</v>
      </c>
      <c r="S60" s="8">
        <v>4436688</v>
      </c>
      <c r="Z60" s="12">
        <v>29</v>
      </c>
      <c r="AA60" s="12">
        <v>2</v>
      </c>
      <c r="AB60" s="12">
        <v>0.000305</v>
      </c>
      <c r="AC60" s="12">
        <v>10444</v>
      </c>
      <c r="AD60" s="12">
        <v>5.493539</v>
      </c>
      <c r="AE60" s="12">
        <v>0.07020699999999999</v>
      </c>
      <c r="AF60" s="8">
        <v>25850882</v>
      </c>
    </row>
    <row r="61" spans="1:32" ht="14.25">
      <c r="A61" s="12">
        <v>29</v>
      </c>
      <c r="B61" s="12">
        <v>2</v>
      </c>
      <c r="C61" s="12">
        <v>0.000287</v>
      </c>
      <c r="D61" s="12">
        <v>10444</v>
      </c>
      <c r="E61" s="12">
        <v>2.498048</v>
      </c>
      <c r="F61" s="12">
        <v>0.038876</v>
      </c>
      <c r="G61" s="8">
        <v>15031712</v>
      </c>
      <c r="M61" s="12">
        <v>28</v>
      </c>
      <c r="N61" s="12">
        <v>1</v>
      </c>
      <c r="O61" s="12">
        <v>0.00034399999999999996</v>
      </c>
      <c r="P61" s="12">
        <v>10496</v>
      </c>
      <c r="Q61" s="12">
        <v>2.264525</v>
      </c>
      <c r="R61" s="12">
        <v>0.009696999999999999</v>
      </c>
      <c r="S61" s="8">
        <v>4436688</v>
      </c>
      <c r="Z61" s="12">
        <v>29</v>
      </c>
      <c r="AA61" s="12">
        <v>3</v>
      </c>
      <c r="AB61" s="12">
        <v>0.000285</v>
      </c>
      <c r="AC61" s="12">
        <v>10444</v>
      </c>
      <c r="AD61" s="12">
        <v>5.49305</v>
      </c>
      <c r="AE61" s="12">
        <v>0.069642</v>
      </c>
      <c r="AF61" s="8">
        <v>25855522</v>
      </c>
    </row>
    <row r="62" spans="1:32" ht="14.25">
      <c r="A62" s="12">
        <v>29</v>
      </c>
      <c r="B62" s="12">
        <v>5</v>
      </c>
      <c r="C62" s="12">
        <v>0.00022999999999999998</v>
      </c>
      <c r="D62" s="12">
        <v>10444</v>
      </c>
      <c r="E62" s="12">
        <v>2.756645</v>
      </c>
      <c r="F62" s="12">
        <v>0.035894999999999996</v>
      </c>
      <c r="G62" s="8">
        <v>15548932</v>
      </c>
      <c r="M62" s="12">
        <v>28</v>
      </c>
      <c r="N62" s="12">
        <v>1</v>
      </c>
      <c r="O62" s="12">
        <v>0.000332</v>
      </c>
      <c r="P62" s="12">
        <v>10496</v>
      </c>
      <c r="Q62" s="12">
        <v>2.265006</v>
      </c>
      <c r="R62" s="12">
        <v>0.41165999999999997</v>
      </c>
      <c r="S62" s="8">
        <v>4436688</v>
      </c>
      <c r="Z62" s="12">
        <v>29</v>
      </c>
      <c r="AA62" s="12">
        <v>4</v>
      </c>
      <c r="AB62" s="12">
        <v>0.000294</v>
      </c>
      <c r="AC62" s="12">
        <v>10444</v>
      </c>
      <c r="AD62" s="12">
        <v>5.502908</v>
      </c>
      <c r="AE62" s="12">
        <v>1.730006</v>
      </c>
      <c r="AF62" s="8">
        <v>25850142</v>
      </c>
    </row>
    <row r="63" spans="1:32" ht="14.25">
      <c r="A63" s="12">
        <v>29</v>
      </c>
      <c r="B63" s="12">
        <v>1</v>
      </c>
      <c r="C63" s="12">
        <v>0.00028199999999999997</v>
      </c>
      <c r="D63" s="12">
        <v>10444</v>
      </c>
      <c r="E63" s="12">
        <v>12.723016</v>
      </c>
      <c r="F63" s="12">
        <v>0.037925</v>
      </c>
      <c r="G63" s="8">
        <v>16919772</v>
      </c>
      <c r="M63" s="12">
        <v>28</v>
      </c>
      <c r="N63" s="12">
        <v>0</v>
      </c>
      <c r="O63" s="12">
        <v>0.000332</v>
      </c>
      <c r="P63" s="12">
        <v>10496</v>
      </c>
      <c r="Q63" s="12">
        <v>0.773084</v>
      </c>
      <c r="R63" s="12">
        <v>0.060069</v>
      </c>
      <c r="S63" s="8">
        <v>4436688</v>
      </c>
      <c r="Z63" s="12">
        <v>29</v>
      </c>
      <c r="AA63" s="12">
        <v>0</v>
      </c>
      <c r="AB63" s="12">
        <v>0.00029099999999999997</v>
      </c>
      <c r="AC63" s="12">
        <v>10444</v>
      </c>
      <c r="AD63" s="12">
        <v>0.008076999999999999</v>
      </c>
      <c r="AE63" s="12">
        <v>0.064521</v>
      </c>
      <c r="AF63" s="8">
        <v>5246552</v>
      </c>
    </row>
    <row r="64" spans="1:32" ht="14.25">
      <c r="A64" s="12">
        <v>29</v>
      </c>
      <c r="B64" s="12">
        <v>6</v>
      </c>
      <c r="C64" s="12">
        <v>0.000279</v>
      </c>
      <c r="D64" s="12">
        <v>10444</v>
      </c>
      <c r="E64" s="12">
        <v>2.757114</v>
      </c>
      <c r="F64" s="12">
        <v>0.848318</v>
      </c>
      <c r="G64" s="8">
        <v>15553142</v>
      </c>
      <c r="M64" s="12">
        <v>28</v>
      </c>
      <c r="N64" s="12">
        <v>1</v>
      </c>
      <c r="O64" s="12">
        <v>0.00033099999999999997</v>
      </c>
      <c r="P64" s="12">
        <v>10496</v>
      </c>
      <c r="Q64" s="12">
        <v>2.251932</v>
      </c>
      <c r="R64" s="12">
        <v>0.009784</v>
      </c>
      <c r="S64" s="8">
        <v>4436688</v>
      </c>
      <c r="Z64" s="12">
        <v>29</v>
      </c>
      <c r="AA64" s="12">
        <v>0</v>
      </c>
      <c r="AB64" s="12">
        <v>0.000288</v>
      </c>
      <c r="AC64" s="12">
        <v>10444</v>
      </c>
      <c r="AD64" s="12">
        <v>0.008124</v>
      </c>
      <c r="AE64" s="12">
        <v>0.064138</v>
      </c>
      <c r="AF64" s="8">
        <v>5246552</v>
      </c>
    </row>
    <row r="65" spans="1:32" ht="14.25">
      <c r="A65" s="12">
        <v>29</v>
      </c>
      <c r="B65" s="12">
        <v>1</v>
      </c>
      <c r="C65" s="12">
        <v>0.000267</v>
      </c>
      <c r="D65" s="12">
        <v>10444</v>
      </c>
      <c r="E65" s="12">
        <v>2.494107</v>
      </c>
      <c r="F65" s="12">
        <v>0.034207999999999995</v>
      </c>
      <c r="G65" s="8">
        <v>15026882</v>
      </c>
      <c r="M65" s="12">
        <v>29</v>
      </c>
      <c r="N65" s="12">
        <v>32</v>
      </c>
      <c r="O65" s="12">
        <v>0.00033099999999999997</v>
      </c>
      <c r="P65" s="12">
        <v>10444</v>
      </c>
      <c r="Q65" s="12">
        <v>0.55802</v>
      </c>
      <c r="R65" s="12">
        <v>0.015893</v>
      </c>
      <c r="S65" s="8">
        <v>7306712</v>
      </c>
      <c r="U65" t="s">
        <v>84</v>
      </c>
      <c r="Z65" s="12">
        <v>29</v>
      </c>
      <c r="AA65" s="12">
        <v>0</v>
      </c>
      <c r="AB65" s="12">
        <v>0.00026399999999999997</v>
      </c>
      <c r="AC65" s="12">
        <v>10444</v>
      </c>
      <c r="AD65" s="12">
        <v>0.00817</v>
      </c>
      <c r="AE65" s="12">
        <v>0.064638</v>
      </c>
      <c r="AF65" s="8">
        <v>5246552</v>
      </c>
    </row>
    <row r="66" spans="1:32" ht="14.25">
      <c r="A66" s="12">
        <v>29</v>
      </c>
      <c r="B66" s="12">
        <v>2</v>
      </c>
      <c r="C66" s="12">
        <v>0.000278</v>
      </c>
      <c r="D66" s="12">
        <v>10444</v>
      </c>
      <c r="E66" s="12">
        <v>2.757934</v>
      </c>
      <c r="F66" s="12">
        <v>0.036222</v>
      </c>
      <c r="G66" s="8">
        <v>15546602</v>
      </c>
      <c r="M66" s="12">
        <v>29</v>
      </c>
      <c r="N66" s="12">
        <v>8</v>
      </c>
      <c r="O66" s="12">
        <v>0.00033099999999999997</v>
      </c>
      <c r="P66" s="12">
        <v>10444</v>
      </c>
      <c r="Q66" s="12">
        <v>2.6084359999999998</v>
      </c>
      <c r="R66" s="12">
        <v>0.821228</v>
      </c>
      <c r="S66" s="8">
        <v>7766322</v>
      </c>
      <c r="U66" s="14">
        <f>SUM(Q65:Q252)/COUNT(Q65:Q252)</f>
        <v>1.7257312765957449</v>
      </c>
      <c r="V66" s="14">
        <f>SUM(R65:R252)/COUNT(R65:R252)</f>
        <v>0.23568591489361704</v>
      </c>
      <c r="W66" s="14">
        <f>SUM(O65:O252)/COUNT(O65:O252)</f>
        <v>0.0003444574468085105</v>
      </c>
      <c r="Z66" s="12">
        <v>29</v>
      </c>
      <c r="AA66" s="12">
        <v>0</v>
      </c>
      <c r="AB66" s="12">
        <v>0.000278</v>
      </c>
      <c r="AC66" s="12">
        <v>10444</v>
      </c>
      <c r="AD66" s="12">
        <v>0.008126999999999999</v>
      </c>
      <c r="AE66" s="12">
        <v>0.064619</v>
      </c>
      <c r="AF66" s="8">
        <v>5246552</v>
      </c>
    </row>
    <row r="67" spans="1:32" ht="14.25">
      <c r="A67" s="12">
        <v>29</v>
      </c>
      <c r="B67" s="12">
        <v>9</v>
      </c>
      <c r="C67" s="12">
        <v>0.00023899999999999998</v>
      </c>
      <c r="D67" s="12">
        <v>10444</v>
      </c>
      <c r="E67" s="12">
        <v>2.758573</v>
      </c>
      <c r="F67" s="12">
        <v>0.040313</v>
      </c>
      <c r="G67" s="8">
        <v>15552962</v>
      </c>
      <c r="M67" s="12">
        <v>29</v>
      </c>
      <c r="N67" s="12">
        <v>28</v>
      </c>
      <c r="O67" s="12">
        <v>0.00033099999999999997</v>
      </c>
      <c r="P67" s="12">
        <v>10444</v>
      </c>
      <c r="Q67" s="12">
        <v>0.55831</v>
      </c>
      <c r="R67" s="12">
        <v>0.01592</v>
      </c>
      <c r="S67" s="8">
        <v>7307562</v>
      </c>
      <c r="U67" s="14">
        <f>SUM(Q65:Q252)</f>
        <v>324.43748000000005</v>
      </c>
      <c r="V67" s="14">
        <f>SUM(R65:R252)</f>
        <v>44.308952000000005</v>
      </c>
      <c r="W67" s="14">
        <f>SUM(O65:O252)</f>
        <v>0.06475799999999997</v>
      </c>
      <c r="Z67" s="12">
        <v>29</v>
      </c>
      <c r="AA67" s="12">
        <v>0</v>
      </c>
      <c r="AB67" s="12">
        <v>0.000269</v>
      </c>
      <c r="AC67" s="12">
        <v>10444</v>
      </c>
      <c r="AD67" s="12">
        <v>0.008114999999999999</v>
      </c>
      <c r="AE67" s="12">
        <v>0.064233</v>
      </c>
      <c r="AF67" s="8">
        <v>5246552</v>
      </c>
    </row>
    <row r="68" spans="1:32" ht="14.25">
      <c r="A68" s="12">
        <v>29</v>
      </c>
      <c r="B68" s="12">
        <v>8</v>
      </c>
      <c r="C68" s="12">
        <v>0.00028199999999999997</v>
      </c>
      <c r="D68" s="12">
        <v>10444</v>
      </c>
      <c r="E68" s="12">
        <v>2.759413</v>
      </c>
      <c r="F68" s="12">
        <v>0.040309</v>
      </c>
      <c r="G68" s="8">
        <v>15547682</v>
      </c>
      <c r="M68" s="12">
        <v>29</v>
      </c>
      <c r="N68" s="12">
        <v>16</v>
      </c>
      <c r="O68" s="12">
        <v>0.000387</v>
      </c>
      <c r="P68" s="12">
        <v>10444</v>
      </c>
      <c r="Q68" s="12">
        <v>2.61211</v>
      </c>
      <c r="R68" s="12">
        <v>0.82055</v>
      </c>
      <c r="S68" s="8">
        <v>7765162</v>
      </c>
      <c r="V68" s="14">
        <f>MAX(Q65:Q252)</f>
        <v>3.389623</v>
      </c>
      <c r="Z68" s="12">
        <v>29</v>
      </c>
      <c r="AA68" s="12">
        <v>0</v>
      </c>
      <c r="AB68" s="12">
        <v>0.000283</v>
      </c>
      <c r="AC68" s="12">
        <v>10444</v>
      </c>
      <c r="AD68" s="12">
        <v>0.008202</v>
      </c>
      <c r="AE68" s="12">
        <v>0.064523</v>
      </c>
      <c r="AF68" s="8">
        <v>5246552</v>
      </c>
    </row>
    <row r="69" spans="1:32" ht="14.25">
      <c r="A69" s="12">
        <v>29</v>
      </c>
      <c r="B69" s="12">
        <v>3</v>
      </c>
      <c r="C69" s="12">
        <v>0.000233</v>
      </c>
      <c r="D69" s="12">
        <v>10444</v>
      </c>
      <c r="E69" s="12">
        <v>2.498159</v>
      </c>
      <c r="F69" s="12">
        <v>0.438129</v>
      </c>
      <c r="G69" s="8">
        <v>15036482</v>
      </c>
      <c r="M69" s="12">
        <v>29</v>
      </c>
      <c r="N69" s="12">
        <v>21</v>
      </c>
      <c r="O69" s="12">
        <v>0.000341</v>
      </c>
      <c r="P69" s="12">
        <v>10444</v>
      </c>
      <c r="Q69" s="12">
        <v>2.605665</v>
      </c>
      <c r="R69" s="12">
        <v>0.017145999999999998</v>
      </c>
      <c r="S69" s="8">
        <v>7762882</v>
      </c>
      <c r="Z69" s="12">
        <v>29</v>
      </c>
      <c r="AA69" s="12">
        <v>0</v>
      </c>
      <c r="AB69" s="12">
        <v>0.000289</v>
      </c>
      <c r="AC69" s="12">
        <v>10444</v>
      </c>
      <c r="AD69" s="12">
        <v>0.008159</v>
      </c>
      <c r="AE69" s="12">
        <v>0.063801</v>
      </c>
      <c r="AF69" s="8">
        <v>5246552</v>
      </c>
    </row>
    <row r="70" spans="1:32" ht="14.25">
      <c r="A70" s="12">
        <v>29</v>
      </c>
      <c r="B70" s="12">
        <v>0</v>
      </c>
      <c r="C70" s="12">
        <v>0.00028</v>
      </c>
      <c r="D70" s="12">
        <v>10444</v>
      </c>
      <c r="E70" s="12">
        <v>0.20982699999999999</v>
      </c>
      <c r="F70" s="12">
        <v>4.33676</v>
      </c>
      <c r="G70" s="8">
        <v>6034980</v>
      </c>
      <c r="M70" s="12">
        <v>29</v>
      </c>
      <c r="N70" s="12">
        <v>33</v>
      </c>
      <c r="O70" s="12">
        <v>0.00033</v>
      </c>
      <c r="P70" s="12">
        <v>10444</v>
      </c>
      <c r="Q70" s="12">
        <v>0.557202</v>
      </c>
      <c r="R70" s="12">
        <v>0.016744</v>
      </c>
      <c r="S70" s="8">
        <v>7305592</v>
      </c>
      <c r="Z70" s="12">
        <v>29</v>
      </c>
      <c r="AA70" s="12">
        <v>0</v>
      </c>
      <c r="AB70" s="12">
        <v>0.000279</v>
      </c>
      <c r="AC70" s="12">
        <v>10444</v>
      </c>
      <c r="AD70" s="12">
        <v>0.00814</v>
      </c>
      <c r="AE70" s="12">
        <v>0.062613</v>
      </c>
      <c r="AF70" s="8">
        <v>5246552</v>
      </c>
    </row>
    <row r="71" spans="1:32" ht="14.25">
      <c r="A71" s="12">
        <v>29</v>
      </c>
      <c r="B71" s="12">
        <v>4</v>
      </c>
      <c r="C71" s="12">
        <v>0.000278</v>
      </c>
      <c r="D71" s="12">
        <v>10444</v>
      </c>
      <c r="E71" s="12">
        <v>2.498513</v>
      </c>
      <c r="F71" s="12">
        <v>0.035262999999999996</v>
      </c>
      <c r="G71" s="8">
        <v>15038602</v>
      </c>
      <c r="M71" s="12">
        <v>29</v>
      </c>
      <c r="N71" s="12">
        <v>33</v>
      </c>
      <c r="O71" s="12">
        <v>0.000348</v>
      </c>
      <c r="P71" s="12">
        <v>10444</v>
      </c>
      <c r="Q71" s="12">
        <v>3.382737</v>
      </c>
      <c r="R71" s="12">
        <v>0.82153</v>
      </c>
      <c r="S71" s="8">
        <v>7927622</v>
      </c>
      <c r="Z71" s="12">
        <v>29</v>
      </c>
      <c r="AA71" s="12">
        <v>0</v>
      </c>
      <c r="AB71" s="12">
        <v>0.000298</v>
      </c>
      <c r="AC71" s="12">
        <v>10444</v>
      </c>
      <c r="AD71" s="12">
        <v>23.569792</v>
      </c>
      <c r="AE71" s="12">
        <v>1.758597</v>
      </c>
      <c r="AF71" s="8">
        <v>24254760</v>
      </c>
    </row>
    <row r="72" spans="1:32" ht="14.25">
      <c r="A72" s="12">
        <v>29</v>
      </c>
      <c r="B72" s="12">
        <v>5</v>
      </c>
      <c r="C72" s="12">
        <v>0.000227</v>
      </c>
      <c r="D72" s="12">
        <v>10444</v>
      </c>
      <c r="E72" s="12">
        <v>2.49591</v>
      </c>
      <c r="F72" s="12">
        <v>0.034444999999999996</v>
      </c>
      <c r="G72" s="8">
        <v>15028462</v>
      </c>
      <c r="M72" s="12">
        <v>29</v>
      </c>
      <c r="N72" s="12">
        <v>21</v>
      </c>
      <c r="O72" s="12">
        <v>0.00039099999999999996</v>
      </c>
      <c r="P72" s="12">
        <v>10444</v>
      </c>
      <c r="Q72" s="12">
        <v>0.557833</v>
      </c>
      <c r="R72" s="12">
        <v>0.016533</v>
      </c>
      <c r="S72" s="8">
        <v>7306372</v>
      </c>
      <c r="Z72" s="12">
        <v>29</v>
      </c>
      <c r="AA72" s="12">
        <v>0</v>
      </c>
      <c r="AB72" s="12">
        <v>0.00027</v>
      </c>
      <c r="AC72" s="12">
        <v>10444</v>
      </c>
      <c r="AD72" s="12">
        <v>0.008195</v>
      </c>
      <c r="AE72" s="12">
        <v>0.064103</v>
      </c>
      <c r="AF72" s="8">
        <v>5246552</v>
      </c>
    </row>
    <row r="73" spans="1:32" ht="14.25">
      <c r="A73" s="12">
        <v>29</v>
      </c>
      <c r="B73" s="12">
        <v>0</v>
      </c>
      <c r="C73" s="12">
        <v>0.000281</v>
      </c>
      <c r="D73" s="12">
        <v>10444</v>
      </c>
      <c r="E73" s="12">
        <v>0.008106</v>
      </c>
      <c r="F73" s="12">
        <v>0.062873</v>
      </c>
      <c r="G73" s="8">
        <v>5246552</v>
      </c>
      <c r="M73" s="12">
        <v>29</v>
      </c>
      <c r="N73" s="12">
        <v>13</v>
      </c>
      <c r="O73" s="12">
        <v>0.00033299999999999996</v>
      </c>
      <c r="P73" s="12">
        <v>10444</v>
      </c>
      <c r="Q73" s="12">
        <v>2.60299</v>
      </c>
      <c r="R73" s="12">
        <v>0.017186</v>
      </c>
      <c r="S73" s="8">
        <v>7759722</v>
      </c>
      <c r="Z73" s="12">
        <v>29</v>
      </c>
      <c r="AA73" s="12">
        <v>1</v>
      </c>
      <c r="AB73" s="12">
        <v>0.000278</v>
      </c>
      <c r="AC73" s="12">
        <v>10444</v>
      </c>
      <c r="AD73" s="12">
        <v>25.378309</v>
      </c>
      <c r="AE73" s="12">
        <v>0.06704199999999999</v>
      </c>
      <c r="AF73" s="8">
        <v>28598582</v>
      </c>
    </row>
    <row r="74" spans="1:32" ht="14.25">
      <c r="A74" s="12">
        <v>29</v>
      </c>
      <c r="B74" s="12">
        <v>0</v>
      </c>
      <c r="C74" s="12">
        <v>0.000276</v>
      </c>
      <c r="D74" s="12">
        <v>10444</v>
      </c>
      <c r="E74" s="12">
        <v>0.008064</v>
      </c>
      <c r="F74" s="12">
        <v>0.062971</v>
      </c>
      <c r="G74" s="8">
        <v>5246552</v>
      </c>
      <c r="M74" s="12">
        <v>29</v>
      </c>
      <c r="N74" s="12">
        <v>27</v>
      </c>
      <c r="O74" s="12">
        <v>0.00036399999999999996</v>
      </c>
      <c r="P74" s="12">
        <v>10444</v>
      </c>
      <c r="Q74" s="12">
        <v>3.374534</v>
      </c>
      <c r="R74" s="12">
        <v>0.017447999999999998</v>
      </c>
      <c r="S74" s="8">
        <v>7922702</v>
      </c>
      <c r="Z74" s="12">
        <v>29</v>
      </c>
      <c r="AA74" s="12">
        <v>2</v>
      </c>
      <c r="AB74" s="12">
        <v>0.000279</v>
      </c>
      <c r="AC74" s="12">
        <v>10444</v>
      </c>
      <c r="AD74" s="12">
        <v>25.369082</v>
      </c>
      <c r="AE74" s="12">
        <v>0.075477</v>
      </c>
      <c r="AF74" s="8">
        <v>28588612</v>
      </c>
    </row>
    <row r="75" spans="1:32" ht="14.25">
      <c r="A75" s="12">
        <v>29</v>
      </c>
      <c r="B75" s="12">
        <v>0</v>
      </c>
      <c r="C75" s="12">
        <v>0.00028</v>
      </c>
      <c r="D75" s="12">
        <v>10444</v>
      </c>
      <c r="E75" s="12">
        <v>0.008093</v>
      </c>
      <c r="F75" s="12">
        <v>0.06379599999999999</v>
      </c>
      <c r="G75" s="8">
        <v>5246552</v>
      </c>
      <c r="M75" s="12">
        <v>29</v>
      </c>
      <c r="N75" s="12">
        <v>27</v>
      </c>
      <c r="O75" s="12">
        <v>0.00033299999999999996</v>
      </c>
      <c r="P75" s="12">
        <v>10444</v>
      </c>
      <c r="Q75" s="12">
        <v>0.557438</v>
      </c>
      <c r="R75" s="12">
        <v>0.016595</v>
      </c>
      <c r="S75" s="8">
        <v>7308302</v>
      </c>
      <c r="Z75" s="12">
        <v>29</v>
      </c>
      <c r="AA75" s="12">
        <v>0</v>
      </c>
      <c r="AB75" s="12">
        <v>0.00028</v>
      </c>
      <c r="AC75" s="12">
        <v>10444</v>
      </c>
      <c r="AD75" s="12">
        <v>0.008074999999999999</v>
      </c>
      <c r="AE75" s="12">
        <v>0.062418999999999995</v>
      </c>
      <c r="AF75" s="8">
        <v>5246552</v>
      </c>
    </row>
    <row r="76" spans="1:32" ht="14.25">
      <c r="A76" s="12">
        <v>29</v>
      </c>
      <c r="B76" s="12">
        <v>0</v>
      </c>
      <c r="C76" s="12">
        <v>0.000265</v>
      </c>
      <c r="D76" s="12">
        <v>10444</v>
      </c>
      <c r="E76" s="12">
        <v>0.008211</v>
      </c>
      <c r="F76" s="12">
        <v>0.062841</v>
      </c>
      <c r="G76" s="8">
        <v>5246552</v>
      </c>
      <c r="M76" s="12">
        <v>29</v>
      </c>
      <c r="N76" s="12">
        <v>25</v>
      </c>
      <c r="O76" s="12">
        <v>0.00033</v>
      </c>
      <c r="P76" s="12">
        <v>10444</v>
      </c>
      <c r="Q76" s="12">
        <v>0.557719</v>
      </c>
      <c r="R76" s="12">
        <v>0.018018</v>
      </c>
      <c r="S76" s="8">
        <v>7306762</v>
      </c>
      <c r="Z76" s="12">
        <v>29</v>
      </c>
      <c r="AA76" s="12">
        <v>1</v>
      </c>
      <c r="AB76" s="12">
        <v>0.0003</v>
      </c>
      <c r="AC76" s="12">
        <v>10444</v>
      </c>
      <c r="AD76" s="12">
        <v>33.169631</v>
      </c>
      <c r="AE76" s="12">
        <v>0.0752</v>
      </c>
      <c r="AF76" s="8">
        <v>31975432</v>
      </c>
    </row>
    <row r="77" spans="1:32" ht="14.25">
      <c r="A77" s="12">
        <v>29</v>
      </c>
      <c r="B77" s="12">
        <v>0</v>
      </c>
      <c r="C77" s="12">
        <v>0.000265</v>
      </c>
      <c r="D77" s="12">
        <v>10444</v>
      </c>
      <c r="E77" s="12">
        <v>0.008114999999999999</v>
      </c>
      <c r="F77" s="12">
        <v>0.062119</v>
      </c>
      <c r="G77" s="8">
        <v>5246552</v>
      </c>
      <c r="M77" s="12">
        <v>29</v>
      </c>
      <c r="N77" s="12">
        <v>23</v>
      </c>
      <c r="O77" s="12">
        <v>0.000346</v>
      </c>
      <c r="P77" s="12">
        <v>10444</v>
      </c>
      <c r="Q77" s="12">
        <v>2.579092</v>
      </c>
      <c r="R77" s="12">
        <v>0.016218</v>
      </c>
      <c r="S77" s="8">
        <v>7578452</v>
      </c>
      <c r="Z77" s="12">
        <v>29</v>
      </c>
      <c r="AA77" s="12">
        <v>3</v>
      </c>
      <c r="AB77" s="12">
        <v>0.00029</v>
      </c>
      <c r="AC77" s="12">
        <v>10444</v>
      </c>
      <c r="AD77" s="12">
        <v>33.219518</v>
      </c>
      <c r="AE77" s="12">
        <v>0.086278</v>
      </c>
      <c r="AF77" s="8">
        <v>32018882</v>
      </c>
    </row>
    <row r="78" spans="1:32" ht="14.25">
      <c r="A78" s="12">
        <v>29</v>
      </c>
      <c r="B78" s="12">
        <v>1</v>
      </c>
      <c r="C78" s="12">
        <v>0.000269</v>
      </c>
      <c r="D78" s="12">
        <v>10444</v>
      </c>
      <c r="E78" s="12">
        <v>16.623124</v>
      </c>
      <c r="F78" s="12">
        <v>0.042106</v>
      </c>
      <c r="G78" s="8">
        <v>18611952</v>
      </c>
      <c r="M78" s="12">
        <v>29</v>
      </c>
      <c r="N78" s="12">
        <v>22</v>
      </c>
      <c r="O78" s="12">
        <v>0.00034199999999999996</v>
      </c>
      <c r="P78" s="12">
        <v>10444</v>
      </c>
      <c r="Q78" s="12">
        <v>2.606573</v>
      </c>
      <c r="R78" s="12">
        <v>0.016593999999999998</v>
      </c>
      <c r="S78" s="8">
        <v>7765422</v>
      </c>
      <c r="Z78" s="12">
        <v>29</v>
      </c>
      <c r="AA78" s="12">
        <v>2</v>
      </c>
      <c r="AB78" s="12">
        <v>0.00029299999999999997</v>
      </c>
      <c r="AC78" s="12">
        <v>10444</v>
      </c>
      <c r="AD78" s="12">
        <v>33.182463</v>
      </c>
      <c r="AE78" s="12">
        <v>0.09425</v>
      </c>
      <c r="AF78" s="8">
        <v>31983882</v>
      </c>
    </row>
    <row r="79" spans="1:35" ht="14.25">
      <c r="A79" s="12">
        <v>29</v>
      </c>
      <c r="B79" s="12">
        <v>6</v>
      </c>
      <c r="C79" s="12">
        <v>0.000265</v>
      </c>
      <c r="D79" s="12">
        <v>10444</v>
      </c>
      <c r="E79" s="12">
        <v>16.635864</v>
      </c>
      <c r="F79" s="12">
        <v>0.044273</v>
      </c>
      <c r="G79" s="8">
        <v>18627882</v>
      </c>
      <c r="M79" s="12">
        <v>29</v>
      </c>
      <c r="N79" s="12">
        <v>29</v>
      </c>
      <c r="O79" s="12">
        <v>0.000292</v>
      </c>
      <c r="P79" s="12">
        <v>10444</v>
      </c>
      <c r="Q79" s="12">
        <v>0.557144</v>
      </c>
      <c r="R79" s="12">
        <v>0.016878</v>
      </c>
      <c r="S79" s="8">
        <v>7308162</v>
      </c>
      <c r="Z79" s="12">
        <v>30</v>
      </c>
      <c r="AA79" s="12">
        <v>0</v>
      </c>
      <c r="AB79" s="12">
        <v>0.000297</v>
      </c>
      <c r="AC79" s="12">
        <v>5246540</v>
      </c>
      <c r="AD79" s="12">
        <v>1.788035</v>
      </c>
      <c r="AE79" s="12">
        <v>0.06329</v>
      </c>
      <c r="AF79" s="8">
        <v>5246548</v>
      </c>
      <c r="AH79" s="14">
        <f>SUM(AD79:AD81)/COUNT(AD79:AD81)</f>
        <v>1.7442043333333332</v>
      </c>
      <c r="AI79" s="14">
        <f>SUM(AE79:AE81)/COUNT(AE79:AE81)</f>
        <v>0.029351666666666665</v>
      </c>
    </row>
    <row r="80" spans="1:35" ht="14.25">
      <c r="A80" s="12">
        <v>29</v>
      </c>
      <c r="B80" s="12">
        <v>0</v>
      </c>
      <c r="C80" s="12">
        <v>0.000271</v>
      </c>
      <c r="D80" s="12">
        <v>10444</v>
      </c>
      <c r="E80" s="12">
        <v>0.008173999999999999</v>
      </c>
      <c r="F80" s="12">
        <v>0.062891</v>
      </c>
      <c r="G80" s="8">
        <v>5246552</v>
      </c>
      <c r="M80" s="12">
        <v>29</v>
      </c>
      <c r="N80" s="12">
        <v>13</v>
      </c>
      <c r="O80" s="12">
        <v>0.000332</v>
      </c>
      <c r="P80" s="12">
        <v>10444</v>
      </c>
      <c r="Q80" s="12">
        <v>0.505582</v>
      </c>
      <c r="R80" s="12">
        <v>0.017329</v>
      </c>
      <c r="S80" s="8">
        <v>7206172</v>
      </c>
      <c r="Z80" s="12">
        <v>30</v>
      </c>
      <c r="AA80" s="12">
        <v>1</v>
      </c>
      <c r="AB80" s="12">
        <v>5.6999999999999996E-05</v>
      </c>
      <c r="AC80" s="12">
        <v>5246540</v>
      </c>
      <c r="AD80" s="12">
        <v>2.4427849999999998</v>
      </c>
      <c r="AE80" s="12">
        <v>0.012308999999999999</v>
      </c>
      <c r="AF80" s="8">
        <v>5246548</v>
      </c>
      <c r="AH80" s="2">
        <f>SUM(AD79:AD81)</f>
        <v>5.232613</v>
      </c>
      <c r="AI80" s="2">
        <f>SUM(AE79:AE81)</f>
        <v>0.088055</v>
      </c>
    </row>
    <row r="81" spans="1:32" ht="14.25">
      <c r="A81" s="12">
        <v>29</v>
      </c>
      <c r="B81" s="12">
        <v>0</v>
      </c>
      <c r="C81" s="12">
        <v>0.000276</v>
      </c>
      <c r="D81" s="12">
        <v>10444</v>
      </c>
      <c r="E81" s="12">
        <v>0.008185999999999999</v>
      </c>
      <c r="F81" s="12">
        <v>2.859911</v>
      </c>
      <c r="G81" s="8">
        <v>5246552</v>
      </c>
      <c r="M81" s="12">
        <v>29</v>
      </c>
      <c r="N81" s="12">
        <v>23</v>
      </c>
      <c r="O81" s="12">
        <v>0.00033099999999999997</v>
      </c>
      <c r="P81" s="12">
        <v>10444</v>
      </c>
      <c r="Q81" s="12">
        <v>0.556732</v>
      </c>
      <c r="R81" s="12">
        <v>0.016943</v>
      </c>
      <c r="S81" s="8">
        <v>7309042</v>
      </c>
      <c r="Z81" s="12">
        <v>30</v>
      </c>
      <c r="AA81" s="12">
        <v>2</v>
      </c>
      <c r="AB81" s="12">
        <v>0.000292</v>
      </c>
      <c r="AC81" s="12">
        <v>5246540</v>
      </c>
      <c r="AD81" s="12">
        <v>1.001793</v>
      </c>
      <c r="AE81" s="12">
        <v>0.012456</v>
      </c>
      <c r="AF81" s="8">
        <v>5246548</v>
      </c>
    </row>
    <row r="82" spans="1:35" ht="14.25">
      <c r="A82" s="12">
        <v>29</v>
      </c>
      <c r="B82" s="12">
        <v>4</v>
      </c>
      <c r="C82" s="12">
        <v>0.000232</v>
      </c>
      <c r="D82" s="12">
        <v>10444</v>
      </c>
      <c r="E82" s="12">
        <v>12.899964</v>
      </c>
      <c r="F82" s="12">
        <v>0.041773</v>
      </c>
      <c r="G82" s="8">
        <v>17836822</v>
      </c>
      <c r="M82" s="12">
        <v>29</v>
      </c>
      <c r="N82" s="12">
        <v>10</v>
      </c>
      <c r="O82" s="12">
        <v>0.000343</v>
      </c>
      <c r="P82" s="12">
        <v>10444</v>
      </c>
      <c r="Q82" s="12">
        <v>0.557159</v>
      </c>
      <c r="R82" s="12">
        <v>0.01681</v>
      </c>
      <c r="S82" s="8">
        <v>7307352</v>
      </c>
      <c r="Z82" s="12">
        <v>31</v>
      </c>
      <c r="AA82" s="12">
        <v>1</v>
      </c>
      <c r="AB82" s="12">
        <v>4.9999999999999996E-05</v>
      </c>
      <c r="AC82" s="12">
        <v>5246540</v>
      </c>
      <c r="AD82" s="12">
        <v>1.955447</v>
      </c>
      <c r="AE82" s="12">
        <v>0.012112999999999999</v>
      </c>
      <c r="AF82" s="8">
        <v>5246548</v>
      </c>
      <c r="AH82" s="14">
        <f>SUM(AD82:AD97)/COUNT(AD82:AD97)</f>
        <v>2.0329754375</v>
      </c>
      <c r="AI82" s="14">
        <f>SUM(AE82:AE97)/COUNT(AE82:AE97)</f>
        <v>0.0252985625</v>
      </c>
    </row>
    <row r="83" spans="1:35" ht="14.25">
      <c r="A83" s="12">
        <v>29</v>
      </c>
      <c r="B83" s="12">
        <v>7</v>
      </c>
      <c r="C83" s="12">
        <v>0.00028399999999999996</v>
      </c>
      <c r="D83" s="12">
        <v>10444</v>
      </c>
      <c r="E83" s="12">
        <v>12.756108</v>
      </c>
      <c r="F83" s="12">
        <v>0.849702</v>
      </c>
      <c r="G83" s="8">
        <v>16932492</v>
      </c>
      <c r="M83" s="12">
        <v>29</v>
      </c>
      <c r="N83" s="12">
        <v>23</v>
      </c>
      <c r="O83" s="12">
        <v>0.000332</v>
      </c>
      <c r="P83" s="12">
        <v>10444</v>
      </c>
      <c r="Q83" s="12">
        <v>2.616977</v>
      </c>
      <c r="R83" s="12">
        <v>0.017710999999999998</v>
      </c>
      <c r="S83" s="8">
        <v>7768852</v>
      </c>
      <c r="Z83" s="12">
        <v>31</v>
      </c>
      <c r="AA83" s="12">
        <v>0</v>
      </c>
      <c r="AB83" s="12">
        <v>0.00029499999999999996</v>
      </c>
      <c r="AC83" s="12">
        <v>5246540</v>
      </c>
      <c r="AD83" s="12">
        <v>2.448605</v>
      </c>
      <c r="AE83" s="12">
        <v>0.064301</v>
      </c>
      <c r="AF83" s="8">
        <v>5246548</v>
      </c>
      <c r="AH83" s="2">
        <f>SUM(AD82:AD97)</f>
        <v>32.527607</v>
      </c>
      <c r="AI83" s="2">
        <f>SUM(AE82:AE97)</f>
        <v>0.404777</v>
      </c>
    </row>
    <row r="84" spans="1:32" ht="14.25">
      <c r="A84" s="12">
        <v>29</v>
      </c>
      <c r="B84" s="12">
        <v>0</v>
      </c>
      <c r="C84" s="12">
        <v>0.00027</v>
      </c>
      <c r="D84" s="12">
        <v>10444</v>
      </c>
      <c r="E84" s="12">
        <v>0.008195</v>
      </c>
      <c r="F84" s="12">
        <v>0.06261699999999999</v>
      </c>
      <c r="G84" s="8">
        <v>5246552</v>
      </c>
      <c r="M84" s="12">
        <v>29</v>
      </c>
      <c r="N84" s="12">
        <v>11</v>
      </c>
      <c r="O84" s="12">
        <v>0.00033999999999999997</v>
      </c>
      <c r="P84" s="12">
        <v>10444</v>
      </c>
      <c r="Q84" s="12">
        <v>2.607742</v>
      </c>
      <c r="R84" s="12">
        <v>0.018122</v>
      </c>
      <c r="S84" s="8">
        <v>7765552</v>
      </c>
      <c r="Z84" s="12">
        <v>31</v>
      </c>
      <c r="AA84" s="12">
        <v>3</v>
      </c>
      <c r="AB84" s="12">
        <v>0.000306</v>
      </c>
      <c r="AC84" s="12">
        <v>5246540</v>
      </c>
      <c r="AD84" s="12">
        <v>1.833803</v>
      </c>
      <c r="AE84" s="12">
        <v>0.012452</v>
      </c>
      <c r="AF84" s="8">
        <v>5246548</v>
      </c>
    </row>
    <row r="85" spans="1:32" ht="14.25">
      <c r="A85" s="12">
        <v>29</v>
      </c>
      <c r="B85" s="12">
        <v>2</v>
      </c>
      <c r="C85" s="12">
        <v>0.00023799999999999998</v>
      </c>
      <c r="D85" s="12">
        <v>10444</v>
      </c>
      <c r="E85" s="12">
        <v>16.615354</v>
      </c>
      <c r="F85" s="12">
        <v>0.846833</v>
      </c>
      <c r="G85" s="8">
        <v>18610032</v>
      </c>
      <c r="M85" s="12">
        <v>29</v>
      </c>
      <c r="N85" s="12">
        <v>2</v>
      </c>
      <c r="O85" s="12">
        <v>0.00033099999999999997</v>
      </c>
      <c r="P85" s="12">
        <v>10444</v>
      </c>
      <c r="Q85" s="12">
        <v>0.55702</v>
      </c>
      <c r="R85" s="12">
        <v>0.01542</v>
      </c>
      <c r="S85" s="8">
        <v>7305932</v>
      </c>
      <c r="Z85" s="12">
        <v>31</v>
      </c>
      <c r="AA85" s="12">
        <v>2</v>
      </c>
      <c r="AB85" s="12">
        <v>0.000286</v>
      </c>
      <c r="AC85" s="12">
        <v>5246540</v>
      </c>
      <c r="AD85" s="12">
        <v>2.493254</v>
      </c>
      <c r="AE85" s="12">
        <v>0.012211999999999999</v>
      </c>
      <c r="AF85" s="8">
        <v>5246548</v>
      </c>
    </row>
    <row r="86" spans="1:32" ht="14.25">
      <c r="A86" s="12">
        <v>29</v>
      </c>
      <c r="B86" s="12">
        <v>0</v>
      </c>
      <c r="C86" s="12">
        <v>0.00028</v>
      </c>
      <c r="D86" s="12">
        <v>10444</v>
      </c>
      <c r="E86" s="12">
        <v>0.00813</v>
      </c>
      <c r="F86" s="12">
        <v>0.062925</v>
      </c>
      <c r="G86" s="8">
        <v>5246552</v>
      </c>
      <c r="M86" s="12">
        <v>29</v>
      </c>
      <c r="N86" s="12">
        <v>5</v>
      </c>
      <c r="O86" s="12">
        <v>0.000332</v>
      </c>
      <c r="P86" s="12">
        <v>10444</v>
      </c>
      <c r="Q86" s="12">
        <v>0.556906</v>
      </c>
      <c r="R86" s="12">
        <v>0.017816</v>
      </c>
      <c r="S86" s="8">
        <v>7308562</v>
      </c>
      <c r="Z86" s="12">
        <v>31</v>
      </c>
      <c r="AA86" s="12">
        <v>0</v>
      </c>
      <c r="AB86" s="12">
        <v>0.00029499999999999996</v>
      </c>
      <c r="AC86" s="12">
        <v>5246540</v>
      </c>
      <c r="AD86" s="12">
        <v>1.85517</v>
      </c>
      <c r="AE86" s="12">
        <v>0.063957</v>
      </c>
      <c r="AF86" s="8">
        <v>5246548</v>
      </c>
    </row>
    <row r="87" spans="1:32" ht="14.25">
      <c r="A87" s="12">
        <v>29</v>
      </c>
      <c r="B87" s="12">
        <v>0</v>
      </c>
      <c r="C87" s="12">
        <v>0.00022999999999999998</v>
      </c>
      <c r="D87" s="12">
        <v>10444</v>
      </c>
      <c r="E87" s="12">
        <v>5.344478</v>
      </c>
      <c r="F87" s="12">
        <v>4.083613</v>
      </c>
      <c r="G87" s="8">
        <v>10139910</v>
      </c>
      <c r="M87" s="12">
        <v>29</v>
      </c>
      <c r="N87" s="12">
        <v>4</v>
      </c>
      <c r="O87" s="12">
        <v>0.000332</v>
      </c>
      <c r="P87" s="12">
        <v>10444</v>
      </c>
      <c r="Q87" s="12">
        <v>0.5568799999999999</v>
      </c>
      <c r="R87" s="12">
        <v>0.015548999999999999</v>
      </c>
      <c r="S87" s="8">
        <v>7308172</v>
      </c>
      <c r="Z87" s="12">
        <v>31</v>
      </c>
      <c r="AA87" s="12">
        <v>4</v>
      </c>
      <c r="AB87" s="12">
        <v>0.000303</v>
      </c>
      <c r="AC87" s="12">
        <v>5246540</v>
      </c>
      <c r="AD87" s="12">
        <v>1.717413</v>
      </c>
      <c r="AE87" s="12">
        <v>0.012124999999999999</v>
      </c>
      <c r="AF87" s="8">
        <v>5246548</v>
      </c>
    </row>
    <row r="88" spans="1:32" ht="14.25">
      <c r="A88" s="12">
        <v>29</v>
      </c>
      <c r="B88" s="12">
        <v>2</v>
      </c>
      <c r="C88" s="12">
        <v>0.000233</v>
      </c>
      <c r="D88" s="12">
        <v>10444</v>
      </c>
      <c r="E88" s="12">
        <v>12.746701</v>
      </c>
      <c r="F88" s="12">
        <v>0.842521</v>
      </c>
      <c r="G88" s="8">
        <v>16925362</v>
      </c>
      <c r="M88" s="12">
        <v>29</v>
      </c>
      <c r="N88" s="12">
        <v>11</v>
      </c>
      <c r="O88" s="12">
        <v>0.000334</v>
      </c>
      <c r="P88" s="12">
        <v>10444</v>
      </c>
      <c r="Q88" s="12">
        <v>0.5049819999999999</v>
      </c>
      <c r="R88" s="12">
        <v>0.017398999999999998</v>
      </c>
      <c r="S88" s="8">
        <v>7206192</v>
      </c>
      <c r="Z88" s="12">
        <v>31</v>
      </c>
      <c r="AA88" s="12">
        <v>3</v>
      </c>
      <c r="AB88" s="12">
        <v>0.000287</v>
      </c>
      <c r="AC88" s="12">
        <v>5246540</v>
      </c>
      <c r="AD88" s="12">
        <v>1.848833</v>
      </c>
      <c r="AE88" s="12">
        <v>0.012643999999999999</v>
      </c>
      <c r="AF88" s="8">
        <v>5246548</v>
      </c>
    </row>
    <row r="89" spans="1:32" ht="14.25">
      <c r="A89" s="12">
        <v>29</v>
      </c>
      <c r="B89" s="12">
        <v>7</v>
      </c>
      <c r="C89" s="12">
        <v>0.000235</v>
      </c>
      <c r="D89" s="12">
        <v>10444</v>
      </c>
      <c r="E89" s="12">
        <v>16.637259</v>
      </c>
      <c r="F89" s="12">
        <v>0.851162</v>
      </c>
      <c r="G89" s="8">
        <v>18640722</v>
      </c>
      <c r="M89" s="12">
        <v>29</v>
      </c>
      <c r="N89" s="12">
        <v>7</v>
      </c>
      <c r="O89" s="12">
        <v>0.000347</v>
      </c>
      <c r="P89" s="12">
        <v>10444</v>
      </c>
      <c r="Q89" s="12">
        <v>0.5567259999999999</v>
      </c>
      <c r="R89" s="12">
        <v>0.016982</v>
      </c>
      <c r="S89" s="8">
        <v>7305002</v>
      </c>
      <c r="Z89" s="12">
        <v>31</v>
      </c>
      <c r="AA89" s="12">
        <v>2</v>
      </c>
      <c r="AB89" s="12">
        <v>0.000281</v>
      </c>
      <c r="AC89" s="12">
        <v>5246540</v>
      </c>
      <c r="AD89" s="12">
        <v>1.857046</v>
      </c>
      <c r="AE89" s="12">
        <v>0.012419</v>
      </c>
      <c r="AF89" s="8">
        <v>5246548</v>
      </c>
    </row>
    <row r="90" spans="1:32" ht="14.25">
      <c r="A90" s="12">
        <v>29</v>
      </c>
      <c r="B90" s="12">
        <v>5</v>
      </c>
      <c r="C90" s="12">
        <v>0.00024099999999999998</v>
      </c>
      <c r="D90" s="12">
        <v>10444</v>
      </c>
      <c r="E90" s="12">
        <v>16.647148</v>
      </c>
      <c r="F90" s="12">
        <v>0.8472369999999999</v>
      </c>
      <c r="G90" s="8">
        <v>18637552</v>
      </c>
      <c r="M90" s="12">
        <v>29</v>
      </c>
      <c r="N90" s="12">
        <v>15</v>
      </c>
      <c r="O90" s="12">
        <v>0.00033099999999999997</v>
      </c>
      <c r="P90" s="12">
        <v>10444</v>
      </c>
      <c r="Q90" s="12">
        <v>2.609943</v>
      </c>
      <c r="R90" s="12">
        <v>0.017998</v>
      </c>
      <c r="S90" s="8">
        <v>7765502</v>
      </c>
      <c r="Z90" s="12">
        <v>31</v>
      </c>
      <c r="AA90" s="12">
        <v>1</v>
      </c>
      <c r="AB90" s="12">
        <v>4.9E-05</v>
      </c>
      <c r="AC90" s="12">
        <v>5246540</v>
      </c>
      <c r="AD90" s="12">
        <v>2.273142</v>
      </c>
      <c r="AE90" s="12">
        <v>0.012161</v>
      </c>
      <c r="AF90" s="8">
        <v>5246548</v>
      </c>
    </row>
    <row r="91" spans="1:32" ht="14.25">
      <c r="A91" s="12">
        <v>29</v>
      </c>
      <c r="B91" s="12">
        <v>6</v>
      </c>
      <c r="C91" s="12">
        <v>0.00023099999999999998</v>
      </c>
      <c r="D91" s="12">
        <v>10444</v>
      </c>
      <c r="E91" s="12">
        <v>12.726143</v>
      </c>
      <c r="F91" s="12">
        <v>0.040275</v>
      </c>
      <c r="G91" s="8">
        <v>16918682</v>
      </c>
      <c r="M91" s="12">
        <v>29</v>
      </c>
      <c r="N91" s="12">
        <v>28</v>
      </c>
      <c r="O91" s="12">
        <v>0.00033099999999999997</v>
      </c>
      <c r="P91" s="12">
        <v>10444</v>
      </c>
      <c r="Q91" s="12">
        <v>2.585311</v>
      </c>
      <c r="R91" s="12">
        <v>0.016467</v>
      </c>
      <c r="S91" s="8">
        <v>7584192</v>
      </c>
      <c r="Z91" s="12">
        <v>31</v>
      </c>
      <c r="AA91" s="12">
        <v>0</v>
      </c>
      <c r="AB91" s="12">
        <v>0.000292</v>
      </c>
      <c r="AC91" s="12">
        <v>5246540</v>
      </c>
      <c r="AD91" s="12">
        <v>2.29663</v>
      </c>
      <c r="AE91" s="12">
        <v>0.063911</v>
      </c>
      <c r="AF91" s="8">
        <v>5246548</v>
      </c>
    </row>
    <row r="92" spans="1:32" ht="14.25">
      <c r="A92" s="12">
        <v>29</v>
      </c>
      <c r="B92" s="12">
        <v>4</v>
      </c>
      <c r="C92" s="12">
        <v>0.000232</v>
      </c>
      <c r="D92" s="12">
        <v>10444</v>
      </c>
      <c r="E92" s="12">
        <v>12.735092999999999</v>
      </c>
      <c r="F92" s="12">
        <v>0.043327</v>
      </c>
      <c r="G92" s="8">
        <v>16916892</v>
      </c>
      <c r="M92" s="12">
        <v>29</v>
      </c>
      <c r="N92" s="12">
        <v>18</v>
      </c>
      <c r="O92" s="12">
        <v>0.000332</v>
      </c>
      <c r="P92" s="12">
        <v>10444</v>
      </c>
      <c r="Q92" s="12">
        <v>2.613171</v>
      </c>
      <c r="R92" s="12">
        <v>0.016846</v>
      </c>
      <c r="S92" s="8">
        <v>7766822</v>
      </c>
      <c r="Z92" s="12">
        <v>31</v>
      </c>
      <c r="AA92" s="12">
        <v>2</v>
      </c>
      <c r="AB92" s="12">
        <v>0.000292</v>
      </c>
      <c r="AC92" s="12">
        <v>5246540</v>
      </c>
      <c r="AD92" s="12">
        <v>1.031375</v>
      </c>
      <c r="AE92" s="12">
        <v>0.012327999999999999</v>
      </c>
      <c r="AF92" s="8">
        <v>5246548</v>
      </c>
    </row>
    <row r="93" spans="1:32" ht="14.25">
      <c r="A93" s="12">
        <v>29</v>
      </c>
      <c r="B93" s="12">
        <v>3</v>
      </c>
      <c r="C93" s="12">
        <v>0.00029099999999999997</v>
      </c>
      <c r="D93" s="12">
        <v>10444</v>
      </c>
      <c r="E93" s="12">
        <v>12.726746</v>
      </c>
      <c r="F93" s="12">
        <v>0.039307999999999996</v>
      </c>
      <c r="G93" s="8">
        <v>16918272</v>
      </c>
      <c r="M93" s="12">
        <v>29</v>
      </c>
      <c r="N93" s="12">
        <v>2</v>
      </c>
      <c r="O93" s="12">
        <v>0.000337</v>
      </c>
      <c r="P93" s="12">
        <v>10444</v>
      </c>
      <c r="Q93" s="12">
        <v>3.374269</v>
      </c>
      <c r="R93" s="12">
        <v>0.018527</v>
      </c>
      <c r="S93" s="8">
        <v>7918192</v>
      </c>
      <c r="Z93" s="12">
        <v>31</v>
      </c>
      <c r="AA93" s="12">
        <v>1</v>
      </c>
      <c r="AB93" s="12">
        <v>5.6E-05</v>
      </c>
      <c r="AC93" s="12">
        <v>5246540</v>
      </c>
      <c r="AD93" s="12">
        <v>2.379274</v>
      </c>
      <c r="AE93" s="12">
        <v>0.012511999999999999</v>
      </c>
      <c r="AF93" s="8">
        <v>5246548</v>
      </c>
    </row>
    <row r="94" spans="1:32" ht="14.25">
      <c r="A94" s="12">
        <v>29</v>
      </c>
      <c r="B94" s="12">
        <v>4</v>
      </c>
      <c r="C94" s="12">
        <v>0.000242</v>
      </c>
      <c r="D94" s="12">
        <v>10444</v>
      </c>
      <c r="E94" s="12">
        <v>16.629633</v>
      </c>
      <c r="F94" s="12">
        <v>0.857451</v>
      </c>
      <c r="G94" s="8">
        <v>18621882</v>
      </c>
      <c r="M94" s="12">
        <v>29</v>
      </c>
      <c r="N94" s="12">
        <v>17</v>
      </c>
      <c r="O94" s="12">
        <v>0.000336</v>
      </c>
      <c r="P94" s="12">
        <v>10444</v>
      </c>
      <c r="Q94" s="12">
        <v>2.613102</v>
      </c>
      <c r="R94" s="12">
        <v>0.018123</v>
      </c>
      <c r="S94" s="8">
        <v>7767322</v>
      </c>
      <c r="Z94" s="12">
        <v>31</v>
      </c>
      <c r="AA94" s="12">
        <v>1</v>
      </c>
      <c r="AB94" s="12">
        <v>4.9E-05</v>
      </c>
      <c r="AC94" s="12">
        <v>5246540</v>
      </c>
      <c r="AD94" s="12">
        <v>2.579876</v>
      </c>
      <c r="AE94" s="12">
        <v>0.012528</v>
      </c>
      <c r="AF94" s="8">
        <v>5246548</v>
      </c>
    </row>
    <row r="95" spans="1:32" ht="14.25">
      <c r="A95" s="12">
        <v>29</v>
      </c>
      <c r="B95" s="12">
        <v>0</v>
      </c>
      <c r="C95" s="12">
        <v>0.00027</v>
      </c>
      <c r="D95" s="12">
        <v>10444</v>
      </c>
      <c r="E95" s="12">
        <v>0.008113</v>
      </c>
      <c r="F95" s="12">
        <v>0.062901</v>
      </c>
      <c r="G95" s="8">
        <v>5246552</v>
      </c>
      <c r="M95" s="12">
        <v>29</v>
      </c>
      <c r="N95" s="12">
        <v>19</v>
      </c>
      <c r="O95" s="12">
        <v>0.00034399999999999996</v>
      </c>
      <c r="P95" s="12">
        <v>10444</v>
      </c>
      <c r="Q95" s="12">
        <v>2.608935</v>
      </c>
      <c r="R95" s="12">
        <v>0.016854</v>
      </c>
      <c r="S95" s="8">
        <v>7765152</v>
      </c>
      <c r="Z95" s="12">
        <v>31</v>
      </c>
      <c r="AA95" s="12">
        <v>0</v>
      </c>
      <c r="AB95" s="12">
        <v>0.000294</v>
      </c>
      <c r="AC95" s="12">
        <v>5246540</v>
      </c>
      <c r="AD95" s="12">
        <v>2.151331</v>
      </c>
      <c r="AE95" s="12">
        <v>0.06447499999999999</v>
      </c>
      <c r="AF95" s="8">
        <v>5246548</v>
      </c>
    </row>
    <row r="96" spans="1:32" ht="14.25">
      <c r="A96" s="12">
        <v>29</v>
      </c>
      <c r="B96" s="12">
        <v>3</v>
      </c>
      <c r="C96" s="12">
        <v>0.000271</v>
      </c>
      <c r="D96" s="12">
        <v>10444</v>
      </c>
      <c r="E96" s="12">
        <v>16.622562</v>
      </c>
      <c r="F96" s="12">
        <v>0.048193</v>
      </c>
      <c r="G96" s="8">
        <v>18608552</v>
      </c>
      <c r="M96" s="12">
        <v>29</v>
      </c>
      <c r="N96" s="12">
        <v>3</v>
      </c>
      <c r="O96" s="12">
        <v>0.000392</v>
      </c>
      <c r="P96" s="12">
        <v>10444</v>
      </c>
      <c r="Q96" s="12">
        <v>0.5569529999999999</v>
      </c>
      <c r="R96" s="12">
        <v>0.017065999999999998</v>
      </c>
      <c r="S96" s="8">
        <v>7307012</v>
      </c>
      <c r="Z96" s="12">
        <v>31</v>
      </c>
      <c r="AA96" s="12">
        <v>2</v>
      </c>
      <c r="AB96" s="12">
        <v>0.00029299999999999997</v>
      </c>
      <c r="AC96" s="12">
        <v>5246540</v>
      </c>
      <c r="AD96" s="12">
        <v>2.192207</v>
      </c>
      <c r="AE96" s="12">
        <v>0.012322999999999999</v>
      </c>
      <c r="AF96" s="8">
        <v>5246548</v>
      </c>
    </row>
    <row r="97" spans="1:32" ht="14.25">
      <c r="A97" s="12">
        <v>30</v>
      </c>
      <c r="B97" s="12">
        <v>4</v>
      </c>
      <c r="C97" s="12">
        <v>0.000277</v>
      </c>
      <c r="D97" s="12">
        <v>5246540</v>
      </c>
      <c r="E97" s="12">
        <v>0.945762</v>
      </c>
      <c r="F97" s="12">
        <v>0.012471</v>
      </c>
      <c r="G97" s="8">
        <v>5246548</v>
      </c>
      <c r="I97" s="14">
        <f>SUM(E97:E102)/COUNT(E97:E102)</f>
        <v>0.9130681666666667</v>
      </c>
      <c r="J97" s="14">
        <f>SUM(F97:F102)/COUNT(F97:F102)</f>
        <v>0.020899499999999998</v>
      </c>
      <c r="M97" s="12">
        <v>29</v>
      </c>
      <c r="N97" s="12">
        <v>13</v>
      </c>
      <c r="O97" s="12">
        <v>0.000356</v>
      </c>
      <c r="P97" s="12">
        <v>10444</v>
      </c>
      <c r="Q97" s="12">
        <v>0.556874</v>
      </c>
      <c r="R97" s="12">
        <v>0.016933</v>
      </c>
      <c r="S97" s="8">
        <v>7305122</v>
      </c>
      <c r="Z97" s="12">
        <v>31</v>
      </c>
      <c r="AA97" s="12">
        <v>3</v>
      </c>
      <c r="AB97" s="12">
        <v>0.000305</v>
      </c>
      <c r="AC97" s="12">
        <v>5246540</v>
      </c>
      <c r="AD97" s="12">
        <v>1.614201</v>
      </c>
      <c r="AE97" s="12">
        <v>0.012315999999999999</v>
      </c>
      <c r="AF97" s="8">
        <v>5246548</v>
      </c>
    </row>
    <row r="98" spans="1:35" ht="14.25">
      <c r="A98" s="12">
        <v>30</v>
      </c>
      <c r="B98" s="12">
        <v>5</v>
      </c>
      <c r="C98" s="12">
        <v>0.00029099999999999997</v>
      </c>
      <c r="D98" s="12">
        <v>5246540</v>
      </c>
      <c r="E98" s="12">
        <v>0.037301</v>
      </c>
      <c r="F98" s="12">
        <v>0.012776</v>
      </c>
      <c r="G98" s="8">
        <v>5246548</v>
      </c>
      <c r="I98" s="2">
        <f>SUM(E97:E102)</f>
        <v>5.478409</v>
      </c>
      <c r="J98" s="2">
        <f>SUM(F97:F102)</f>
        <v>0.12539699999999998</v>
      </c>
      <c r="M98" s="12">
        <v>29</v>
      </c>
      <c r="N98" s="12">
        <v>12</v>
      </c>
      <c r="O98" s="12">
        <v>0.00029099999999999997</v>
      </c>
      <c r="P98" s="12">
        <v>10444</v>
      </c>
      <c r="Q98" s="12">
        <v>0.557362</v>
      </c>
      <c r="R98" s="12">
        <v>0.016621</v>
      </c>
      <c r="S98" s="8">
        <v>7307682</v>
      </c>
      <c r="Z98" s="12">
        <v>32</v>
      </c>
      <c r="AA98" s="12">
        <v>0</v>
      </c>
      <c r="AB98" s="12">
        <v>0.000288</v>
      </c>
      <c r="AC98" s="12">
        <v>5246540</v>
      </c>
      <c r="AD98" s="12">
        <v>0.532</v>
      </c>
      <c r="AE98" s="12">
        <v>0.064068</v>
      </c>
      <c r="AF98" s="8">
        <v>5246548</v>
      </c>
      <c r="AH98" s="14">
        <f>SUM(AD98:AD118)/COUNT(AD98:AD118)</f>
        <v>0.45319733333333334</v>
      </c>
      <c r="AI98" s="14">
        <f>SUM(AE98:AE118)/COUNT(AE98:AE118)</f>
        <v>0.029503714285714282</v>
      </c>
    </row>
    <row r="99" spans="1:35" ht="14.25">
      <c r="A99" s="12">
        <v>30</v>
      </c>
      <c r="B99" s="12">
        <v>0</v>
      </c>
      <c r="C99" s="12">
        <v>0.00028</v>
      </c>
      <c r="D99" s="12">
        <v>5246540</v>
      </c>
      <c r="E99" s="12">
        <v>0.953317</v>
      </c>
      <c r="F99" s="12">
        <v>0.063146</v>
      </c>
      <c r="G99" s="8">
        <v>5246548</v>
      </c>
      <c r="M99" s="12">
        <v>29</v>
      </c>
      <c r="N99" s="12">
        <v>16</v>
      </c>
      <c r="O99" s="12">
        <v>0.000328</v>
      </c>
      <c r="P99" s="12">
        <v>10444</v>
      </c>
      <c r="Q99" s="12">
        <v>0.556848</v>
      </c>
      <c r="R99" s="12">
        <v>0.015533</v>
      </c>
      <c r="S99" s="8">
        <v>7306302</v>
      </c>
      <c r="Z99" s="12">
        <v>32</v>
      </c>
      <c r="AA99" s="12">
        <v>0</v>
      </c>
      <c r="AB99" s="12">
        <v>0.00029299999999999997</v>
      </c>
      <c r="AC99" s="12">
        <v>5246540</v>
      </c>
      <c r="AD99" s="12">
        <v>0.529045</v>
      </c>
      <c r="AE99" s="12">
        <v>0.063265</v>
      </c>
      <c r="AF99" s="8">
        <v>5246548</v>
      </c>
      <c r="AH99" s="2">
        <f>SUM(AD98:AD118)</f>
        <v>9.517144</v>
      </c>
      <c r="AI99" s="2">
        <f>SUM(AE98:AE118)</f>
        <v>0.619578</v>
      </c>
    </row>
    <row r="100" spans="1:32" ht="14.25">
      <c r="A100" s="12">
        <v>30</v>
      </c>
      <c r="B100" s="12">
        <v>1</v>
      </c>
      <c r="C100" s="12">
        <v>5.8E-05</v>
      </c>
      <c r="D100" s="12">
        <v>5246540</v>
      </c>
      <c r="E100" s="12">
        <v>1.625937</v>
      </c>
      <c r="F100" s="12">
        <v>0.012294</v>
      </c>
      <c r="G100" s="8">
        <v>5246548</v>
      </c>
      <c r="M100" s="12">
        <v>29</v>
      </c>
      <c r="N100" s="12">
        <v>15</v>
      </c>
      <c r="O100" s="12">
        <v>0.00033099999999999997</v>
      </c>
      <c r="P100" s="12">
        <v>10444</v>
      </c>
      <c r="Q100" s="12">
        <v>0.5571809999999999</v>
      </c>
      <c r="R100" s="12">
        <v>0.018535</v>
      </c>
      <c r="S100" s="8">
        <v>7309322</v>
      </c>
      <c r="Z100" s="12">
        <v>32</v>
      </c>
      <c r="AA100" s="12">
        <v>2</v>
      </c>
      <c r="AB100" s="12">
        <v>0.000307</v>
      </c>
      <c r="AC100" s="12">
        <v>5246540</v>
      </c>
      <c r="AD100" s="12">
        <v>0.294334</v>
      </c>
      <c r="AE100" s="12">
        <v>0.012587</v>
      </c>
      <c r="AF100" s="8">
        <v>5246548</v>
      </c>
    </row>
    <row r="101" spans="1:32" ht="14.25">
      <c r="A101" s="12">
        <v>30</v>
      </c>
      <c r="B101" s="12">
        <v>3</v>
      </c>
      <c r="C101" s="12">
        <v>0.000278</v>
      </c>
      <c r="D101" s="12">
        <v>5246540</v>
      </c>
      <c r="E101" s="12">
        <v>0.951303</v>
      </c>
      <c r="F101" s="12">
        <v>0.012378</v>
      </c>
      <c r="G101" s="8">
        <v>5246548</v>
      </c>
      <c r="M101" s="12">
        <v>29</v>
      </c>
      <c r="N101" s="12">
        <v>31</v>
      </c>
      <c r="O101" s="12">
        <v>0.000339</v>
      </c>
      <c r="P101" s="12">
        <v>10444</v>
      </c>
      <c r="Q101" s="12">
        <v>0.5564089999999999</v>
      </c>
      <c r="R101" s="12">
        <v>0.016902</v>
      </c>
      <c r="S101" s="8">
        <v>7307242</v>
      </c>
      <c r="Z101" s="12">
        <v>32</v>
      </c>
      <c r="AA101" s="12">
        <v>2</v>
      </c>
      <c r="AB101" s="12">
        <v>0.00029</v>
      </c>
      <c r="AC101" s="12">
        <v>5246540</v>
      </c>
      <c r="AD101" s="12">
        <v>0.293891</v>
      </c>
      <c r="AE101" s="12">
        <v>0.012322999999999999</v>
      </c>
      <c r="AF101" s="8">
        <v>5246548</v>
      </c>
    </row>
    <row r="102" spans="1:32" ht="14.25">
      <c r="A102" s="12">
        <v>30</v>
      </c>
      <c r="B102" s="12">
        <v>2</v>
      </c>
      <c r="C102" s="12">
        <v>0.000267</v>
      </c>
      <c r="D102" s="12">
        <v>5246540</v>
      </c>
      <c r="E102" s="12">
        <v>0.964789</v>
      </c>
      <c r="F102" s="12">
        <v>0.012332</v>
      </c>
      <c r="G102" s="8">
        <v>5246548</v>
      </c>
      <c r="M102" s="12">
        <v>29</v>
      </c>
      <c r="N102" s="12">
        <v>14</v>
      </c>
      <c r="O102" s="12">
        <v>0.000357</v>
      </c>
      <c r="P102" s="12">
        <v>10444</v>
      </c>
      <c r="Q102" s="12">
        <v>2.613239</v>
      </c>
      <c r="R102" s="12">
        <v>0.018143</v>
      </c>
      <c r="S102" s="8">
        <v>7769592</v>
      </c>
      <c r="Z102" s="12">
        <v>32</v>
      </c>
      <c r="AA102" s="12">
        <v>1</v>
      </c>
      <c r="AB102" s="12">
        <v>4.9E-05</v>
      </c>
      <c r="AC102" s="12">
        <v>5246540</v>
      </c>
      <c r="AD102" s="12">
        <v>0.533011</v>
      </c>
      <c r="AE102" s="12">
        <v>0.01226</v>
      </c>
      <c r="AF102" s="8">
        <v>5246548</v>
      </c>
    </row>
    <row r="103" spans="1:32" ht="14.25">
      <c r="A103" s="12">
        <v>31</v>
      </c>
      <c r="B103" s="12">
        <v>3</v>
      </c>
      <c r="C103" s="12">
        <v>0.000285</v>
      </c>
      <c r="D103" s="12">
        <v>5246540</v>
      </c>
      <c r="E103" s="12">
        <v>1.337261</v>
      </c>
      <c r="F103" s="12">
        <v>0.012360999999999999</v>
      </c>
      <c r="G103" s="8">
        <v>5246548</v>
      </c>
      <c r="I103" s="14">
        <f>SUM(E103:E133)/COUNT(E103:E133)</f>
        <v>1.1199419354838713</v>
      </c>
      <c r="J103" s="14">
        <f>SUM(F103:F133)/COUNT(F103:F133)</f>
        <v>0.01886832258064516</v>
      </c>
      <c r="M103" s="12">
        <v>29</v>
      </c>
      <c r="N103" s="12">
        <v>9</v>
      </c>
      <c r="O103" s="12">
        <v>0.000343</v>
      </c>
      <c r="P103" s="12">
        <v>10444</v>
      </c>
      <c r="Q103" s="12">
        <v>0.555859</v>
      </c>
      <c r="R103" s="12">
        <v>0.016892</v>
      </c>
      <c r="S103" s="8">
        <v>7305642</v>
      </c>
      <c r="Z103" s="12">
        <v>32</v>
      </c>
      <c r="AA103" s="12">
        <v>2</v>
      </c>
      <c r="AB103" s="12">
        <v>0.000286</v>
      </c>
      <c r="AC103" s="12">
        <v>5246540</v>
      </c>
      <c r="AD103" s="12">
        <v>0.29355</v>
      </c>
      <c r="AE103" s="12">
        <v>0.012395</v>
      </c>
      <c r="AF103" s="8">
        <v>5246548</v>
      </c>
    </row>
    <row r="104" spans="1:32" ht="14.25">
      <c r="A104" s="12">
        <v>31</v>
      </c>
      <c r="B104" s="12">
        <v>6</v>
      </c>
      <c r="C104" s="12">
        <v>0.000278</v>
      </c>
      <c r="D104" s="12">
        <v>5246540</v>
      </c>
      <c r="E104" s="12">
        <v>0.9573919999999999</v>
      </c>
      <c r="F104" s="12">
        <v>0.012287</v>
      </c>
      <c r="G104" s="8">
        <v>5246548</v>
      </c>
      <c r="I104" s="14">
        <f>SUM(E103:E133)</f>
        <v>34.71820000000001</v>
      </c>
      <c r="M104" s="12">
        <v>29</v>
      </c>
      <c r="N104" s="12">
        <v>8</v>
      </c>
      <c r="O104" s="12">
        <v>0.00037299999999999996</v>
      </c>
      <c r="P104" s="12">
        <v>10444</v>
      </c>
      <c r="Q104" s="12">
        <v>0.556773</v>
      </c>
      <c r="R104" s="12">
        <v>0.015503999999999999</v>
      </c>
      <c r="S104" s="8">
        <v>7308412</v>
      </c>
      <c r="Z104" s="12">
        <v>32</v>
      </c>
      <c r="AA104" s="12">
        <v>1</v>
      </c>
      <c r="AB104" s="12">
        <v>4.9999999999999996E-05</v>
      </c>
      <c r="AC104" s="12">
        <v>5246540</v>
      </c>
      <c r="AD104" s="12">
        <v>0.531994</v>
      </c>
      <c r="AE104" s="12">
        <v>0.012322</v>
      </c>
      <c r="AF104" s="8">
        <v>5246548</v>
      </c>
    </row>
    <row r="105" spans="1:32" ht="14.25">
      <c r="A105" s="12">
        <v>31</v>
      </c>
      <c r="B105" s="12">
        <v>1</v>
      </c>
      <c r="C105" s="12">
        <v>5.1E-05</v>
      </c>
      <c r="D105" s="12">
        <v>5246540</v>
      </c>
      <c r="E105" s="12">
        <v>1.436848</v>
      </c>
      <c r="F105" s="12">
        <v>0.012199999999999999</v>
      </c>
      <c r="G105" s="8">
        <v>5246548</v>
      </c>
      <c r="M105" s="12">
        <v>29</v>
      </c>
      <c r="N105" s="12">
        <v>11</v>
      </c>
      <c r="O105" s="12">
        <v>0.00034199999999999996</v>
      </c>
      <c r="P105" s="12">
        <v>10444</v>
      </c>
      <c r="Q105" s="12">
        <v>0.558275</v>
      </c>
      <c r="R105" s="12">
        <v>0.01688</v>
      </c>
      <c r="S105" s="8">
        <v>7306802</v>
      </c>
      <c r="Z105" s="12">
        <v>32</v>
      </c>
      <c r="AA105" s="12">
        <v>1</v>
      </c>
      <c r="AB105" s="12">
        <v>4.9E-05</v>
      </c>
      <c r="AC105" s="12">
        <v>5246540</v>
      </c>
      <c r="AD105" s="12">
        <v>0.532153</v>
      </c>
      <c r="AE105" s="12">
        <v>0.012792999999999999</v>
      </c>
      <c r="AF105" s="8">
        <v>5246548</v>
      </c>
    </row>
    <row r="106" spans="1:32" ht="14.25">
      <c r="A106" s="12">
        <v>31</v>
      </c>
      <c r="B106" s="12">
        <v>7</v>
      </c>
      <c r="C106" s="12">
        <v>0.00027299999999999997</v>
      </c>
      <c r="D106" s="12">
        <v>5246540</v>
      </c>
      <c r="E106" s="12">
        <v>0.60431</v>
      </c>
      <c r="F106" s="12">
        <v>0.012225999999999999</v>
      </c>
      <c r="G106" s="8">
        <v>5246548</v>
      </c>
      <c r="M106" s="12">
        <v>29</v>
      </c>
      <c r="N106" s="12">
        <v>0</v>
      </c>
      <c r="O106" s="12">
        <v>0.000346</v>
      </c>
      <c r="P106" s="12">
        <v>10444</v>
      </c>
      <c r="Q106" s="12">
        <v>0.507133</v>
      </c>
      <c r="R106" s="12">
        <v>2.474201</v>
      </c>
      <c r="S106" s="8">
        <v>5733138</v>
      </c>
      <c r="Z106" s="12">
        <v>32</v>
      </c>
      <c r="AA106" s="12">
        <v>0</v>
      </c>
      <c r="AB106" s="12">
        <v>0.000301</v>
      </c>
      <c r="AC106" s="12">
        <v>5246540</v>
      </c>
      <c r="AD106" s="12">
        <v>0.5307569999999999</v>
      </c>
      <c r="AE106" s="12">
        <v>0.063225</v>
      </c>
      <c r="AF106" s="8">
        <v>5246548</v>
      </c>
    </row>
    <row r="107" spans="1:32" ht="14.25">
      <c r="A107" s="12">
        <v>31</v>
      </c>
      <c r="B107" s="12">
        <v>0</v>
      </c>
      <c r="C107" s="12">
        <v>0.000306</v>
      </c>
      <c r="D107" s="12">
        <v>5246540</v>
      </c>
      <c r="E107" s="12">
        <v>1.301794</v>
      </c>
      <c r="F107" s="12">
        <v>0.06297599999999999</v>
      </c>
      <c r="G107" s="8">
        <v>5246548</v>
      </c>
      <c r="M107" s="12">
        <v>29</v>
      </c>
      <c r="N107" s="12">
        <v>17</v>
      </c>
      <c r="O107" s="12">
        <v>0.00034199999999999996</v>
      </c>
      <c r="P107" s="12">
        <v>10444</v>
      </c>
      <c r="Q107" s="12">
        <v>0.5560229999999999</v>
      </c>
      <c r="R107" s="12">
        <v>0.016678</v>
      </c>
      <c r="S107" s="8">
        <v>7303232</v>
      </c>
      <c r="Z107" s="12">
        <v>32</v>
      </c>
      <c r="AA107" s="12">
        <v>0</v>
      </c>
      <c r="AB107" s="12">
        <v>0.000285</v>
      </c>
      <c r="AC107" s="12">
        <v>5246540</v>
      </c>
      <c r="AD107" s="12">
        <v>0.5329229999999999</v>
      </c>
      <c r="AE107" s="12">
        <v>0.06462</v>
      </c>
      <c r="AF107" s="8">
        <v>5246548</v>
      </c>
    </row>
    <row r="108" spans="1:32" ht="14.25">
      <c r="A108" s="12">
        <v>31</v>
      </c>
      <c r="B108" s="12">
        <v>8</v>
      </c>
      <c r="C108" s="12">
        <v>0.000279</v>
      </c>
      <c r="D108" s="12">
        <v>5246540</v>
      </c>
      <c r="E108" s="12">
        <v>0.95588</v>
      </c>
      <c r="F108" s="12">
        <v>0.012258</v>
      </c>
      <c r="G108" s="8">
        <v>5246548</v>
      </c>
      <c r="M108" s="12">
        <v>29</v>
      </c>
      <c r="N108" s="12">
        <v>0</v>
      </c>
      <c r="O108" s="12">
        <v>0.000337</v>
      </c>
      <c r="P108" s="12">
        <v>10444</v>
      </c>
      <c r="Q108" s="12">
        <v>0.337854</v>
      </c>
      <c r="R108" s="12">
        <v>3.288441</v>
      </c>
      <c r="S108" s="8">
        <v>5506390</v>
      </c>
      <c r="Z108" s="12">
        <v>32</v>
      </c>
      <c r="AA108" s="12">
        <v>0</v>
      </c>
      <c r="AB108" s="12">
        <v>0.000301</v>
      </c>
      <c r="AC108" s="12">
        <v>5246540</v>
      </c>
      <c r="AD108" s="12">
        <v>0.536508</v>
      </c>
      <c r="AE108" s="12">
        <v>0.064522</v>
      </c>
      <c r="AF108" s="8">
        <v>5246548</v>
      </c>
    </row>
    <row r="109" spans="1:32" ht="14.25">
      <c r="A109" s="12">
        <v>31</v>
      </c>
      <c r="B109" s="12">
        <v>9</v>
      </c>
      <c r="C109" s="12">
        <v>0.000279</v>
      </c>
      <c r="D109" s="12">
        <v>5246540</v>
      </c>
      <c r="E109" s="12">
        <v>0.82277</v>
      </c>
      <c r="F109" s="12">
        <v>0.012282999999999999</v>
      </c>
      <c r="G109" s="8">
        <v>5246548</v>
      </c>
      <c r="M109" s="12">
        <v>29</v>
      </c>
      <c r="N109" s="12">
        <v>25</v>
      </c>
      <c r="O109" s="12">
        <v>0.00033099999999999997</v>
      </c>
      <c r="P109" s="12">
        <v>10444</v>
      </c>
      <c r="Q109" s="12">
        <v>0.5055069999999999</v>
      </c>
      <c r="R109" s="12">
        <v>0.016378999999999998</v>
      </c>
      <c r="S109" s="8">
        <v>7204732</v>
      </c>
      <c r="Z109" s="12">
        <v>32</v>
      </c>
      <c r="AA109" s="12">
        <v>2</v>
      </c>
      <c r="AB109" s="12">
        <v>0.00029299999999999997</v>
      </c>
      <c r="AC109" s="12">
        <v>5246540</v>
      </c>
      <c r="AD109" s="12">
        <v>0.297705</v>
      </c>
      <c r="AE109" s="12">
        <v>0.012409</v>
      </c>
      <c r="AF109" s="8">
        <v>5246548</v>
      </c>
    </row>
    <row r="110" spans="1:32" ht="14.25">
      <c r="A110" s="12">
        <v>31</v>
      </c>
      <c r="B110" s="12">
        <v>0</v>
      </c>
      <c r="C110" s="12">
        <v>0.00029499999999999996</v>
      </c>
      <c r="D110" s="12">
        <v>5246540</v>
      </c>
      <c r="E110" s="12">
        <v>0.977348</v>
      </c>
      <c r="F110" s="12">
        <v>0.062651</v>
      </c>
      <c r="G110" s="8">
        <v>5246548</v>
      </c>
      <c r="M110" s="12">
        <v>29</v>
      </c>
      <c r="N110" s="12">
        <v>24</v>
      </c>
      <c r="O110" s="12">
        <v>0.000332</v>
      </c>
      <c r="P110" s="12">
        <v>10444</v>
      </c>
      <c r="Q110" s="12">
        <v>0.5038199999999999</v>
      </c>
      <c r="R110" s="12">
        <v>0.01639</v>
      </c>
      <c r="S110" s="8">
        <v>7200152</v>
      </c>
      <c r="Z110" s="12">
        <v>32</v>
      </c>
      <c r="AA110" s="12">
        <v>2</v>
      </c>
      <c r="AB110" s="12">
        <v>0.00029499999999999996</v>
      </c>
      <c r="AC110" s="12">
        <v>5246540</v>
      </c>
      <c r="AD110" s="12">
        <v>0.29447799999999996</v>
      </c>
      <c r="AE110" s="12">
        <v>0.012322999999999999</v>
      </c>
      <c r="AF110" s="8">
        <v>5246548</v>
      </c>
    </row>
    <row r="111" spans="1:32" ht="14.25">
      <c r="A111" s="12">
        <v>31</v>
      </c>
      <c r="B111" s="12">
        <v>1</v>
      </c>
      <c r="C111" s="12">
        <v>4.9999999999999996E-05</v>
      </c>
      <c r="D111" s="12">
        <v>5246540</v>
      </c>
      <c r="E111" s="12">
        <v>1.2909329999999999</v>
      </c>
      <c r="F111" s="12">
        <v>0.012163</v>
      </c>
      <c r="G111" s="8">
        <v>5246548</v>
      </c>
      <c r="M111" s="12">
        <v>29</v>
      </c>
      <c r="N111" s="12">
        <v>42</v>
      </c>
      <c r="O111" s="12">
        <v>0.000347</v>
      </c>
      <c r="P111" s="12">
        <v>10444</v>
      </c>
      <c r="Q111" s="12">
        <v>0.5583429999999999</v>
      </c>
      <c r="R111" s="12">
        <v>0.016253</v>
      </c>
      <c r="S111" s="8">
        <v>7309322</v>
      </c>
      <c r="Z111" s="12">
        <v>32</v>
      </c>
      <c r="AA111" s="12">
        <v>0</v>
      </c>
      <c r="AB111" s="12">
        <v>0.000294</v>
      </c>
      <c r="AC111" s="12">
        <v>5246540</v>
      </c>
      <c r="AD111" s="12">
        <v>0.5304289999999999</v>
      </c>
      <c r="AE111" s="12">
        <v>0.063898</v>
      </c>
      <c r="AF111" s="8">
        <v>5246548</v>
      </c>
    </row>
    <row r="112" spans="1:32" ht="14.25">
      <c r="A112" s="12">
        <v>31</v>
      </c>
      <c r="B112" s="12">
        <v>3</v>
      </c>
      <c r="C112" s="12">
        <v>0.00030399999999999996</v>
      </c>
      <c r="D112" s="12">
        <v>5246540</v>
      </c>
      <c r="E112" s="12">
        <v>0.9588829999999999</v>
      </c>
      <c r="F112" s="12">
        <v>0.012353</v>
      </c>
      <c r="G112" s="8">
        <v>5246548</v>
      </c>
      <c r="M112" s="12">
        <v>29</v>
      </c>
      <c r="N112" s="12">
        <v>46</v>
      </c>
      <c r="O112" s="12">
        <v>0.000338</v>
      </c>
      <c r="P112" s="12">
        <v>10444</v>
      </c>
      <c r="Q112" s="12">
        <v>0.556777</v>
      </c>
      <c r="R112" s="12">
        <v>0.016218</v>
      </c>
      <c r="S112" s="8">
        <v>7308052</v>
      </c>
      <c r="Z112" s="12">
        <v>32</v>
      </c>
      <c r="AA112" s="12">
        <v>2</v>
      </c>
      <c r="AB112" s="12">
        <v>0.000286</v>
      </c>
      <c r="AC112" s="12">
        <v>5246540</v>
      </c>
      <c r="AD112" s="12">
        <v>0.293535</v>
      </c>
      <c r="AE112" s="12">
        <v>0.012209</v>
      </c>
      <c r="AF112" s="8">
        <v>5246548</v>
      </c>
    </row>
    <row r="113" spans="1:32" ht="14.25">
      <c r="A113" s="12">
        <v>31</v>
      </c>
      <c r="B113" s="12">
        <v>4</v>
      </c>
      <c r="C113" s="12">
        <v>0.000281</v>
      </c>
      <c r="D113" s="12">
        <v>5246540</v>
      </c>
      <c r="E113" s="12">
        <v>0.9576399999999999</v>
      </c>
      <c r="F113" s="12">
        <v>0.012248</v>
      </c>
      <c r="G113" s="8">
        <v>5246548</v>
      </c>
      <c r="M113" s="12">
        <v>29</v>
      </c>
      <c r="N113" s="12">
        <v>23</v>
      </c>
      <c r="O113" s="12">
        <v>0.00033999999999999997</v>
      </c>
      <c r="P113" s="12">
        <v>10444</v>
      </c>
      <c r="Q113" s="12">
        <v>0.505474</v>
      </c>
      <c r="R113" s="12">
        <v>0.016477</v>
      </c>
      <c r="S113" s="8">
        <v>7204472</v>
      </c>
      <c r="Z113" s="12">
        <v>32</v>
      </c>
      <c r="AA113" s="12">
        <v>1</v>
      </c>
      <c r="AB113" s="12">
        <v>0.00031099999999999997</v>
      </c>
      <c r="AC113" s="12">
        <v>5246540</v>
      </c>
      <c r="AD113" s="12">
        <v>0.529933</v>
      </c>
      <c r="AE113" s="12">
        <v>0.012499</v>
      </c>
      <c r="AF113" s="8">
        <v>5246548</v>
      </c>
    </row>
    <row r="114" spans="1:32" ht="14.25">
      <c r="A114" s="12">
        <v>31</v>
      </c>
      <c r="B114" s="12">
        <v>5</v>
      </c>
      <c r="C114" s="12">
        <v>0.000283</v>
      </c>
      <c r="D114" s="12">
        <v>5246540</v>
      </c>
      <c r="E114" s="12">
        <v>0.957576</v>
      </c>
      <c r="F114" s="12">
        <v>0.012225999999999999</v>
      </c>
      <c r="G114" s="8">
        <v>5246548</v>
      </c>
      <c r="M114" s="12">
        <v>29</v>
      </c>
      <c r="N114" s="12">
        <v>0</v>
      </c>
      <c r="O114" s="12">
        <v>0.000346</v>
      </c>
      <c r="P114" s="12">
        <v>10444</v>
      </c>
      <c r="Q114" s="12">
        <v>0.2095</v>
      </c>
      <c r="R114" s="12">
        <v>4.102244</v>
      </c>
      <c r="S114" s="8">
        <v>6034980</v>
      </c>
      <c r="Z114" s="12">
        <v>32</v>
      </c>
      <c r="AA114" s="12">
        <v>1</v>
      </c>
      <c r="AB114" s="12">
        <v>0.000281</v>
      </c>
      <c r="AC114" s="12">
        <v>5246540</v>
      </c>
      <c r="AD114" s="12">
        <v>0.539099</v>
      </c>
      <c r="AE114" s="12">
        <v>0.012575</v>
      </c>
      <c r="AF114" s="8">
        <v>5246548</v>
      </c>
    </row>
    <row r="115" spans="1:32" ht="14.25">
      <c r="A115" s="12">
        <v>31</v>
      </c>
      <c r="B115" s="12">
        <v>7</v>
      </c>
      <c r="C115" s="12">
        <v>0.00029099999999999997</v>
      </c>
      <c r="D115" s="12">
        <v>5246540</v>
      </c>
      <c r="E115" s="12">
        <v>0.975895</v>
      </c>
      <c r="F115" s="12">
        <v>0.012317999999999999</v>
      </c>
      <c r="G115" s="8">
        <v>5246548</v>
      </c>
      <c r="M115" s="12">
        <v>29</v>
      </c>
      <c r="N115" s="12">
        <v>3</v>
      </c>
      <c r="O115" s="12">
        <v>0.00035099999999999997</v>
      </c>
      <c r="P115" s="12">
        <v>10444</v>
      </c>
      <c r="Q115" s="12">
        <v>2.576952</v>
      </c>
      <c r="R115" s="12">
        <v>0.016783</v>
      </c>
      <c r="S115" s="8">
        <v>7577682</v>
      </c>
      <c r="Z115" s="12">
        <v>32</v>
      </c>
      <c r="AA115" s="12">
        <v>1</v>
      </c>
      <c r="AB115" s="12">
        <v>4.8E-05</v>
      </c>
      <c r="AC115" s="12">
        <v>5246540</v>
      </c>
      <c r="AD115" s="12">
        <v>0.5340159999999999</v>
      </c>
      <c r="AE115" s="12">
        <v>0.012314</v>
      </c>
      <c r="AF115" s="8">
        <v>5246548</v>
      </c>
    </row>
    <row r="116" spans="1:32" ht="14.25">
      <c r="A116" s="12">
        <v>31</v>
      </c>
      <c r="B116" s="12">
        <v>0</v>
      </c>
      <c r="C116" s="12">
        <v>0.000276</v>
      </c>
      <c r="D116" s="12">
        <v>5246540</v>
      </c>
      <c r="E116" s="12">
        <v>1.209995</v>
      </c>
      <c r="F116" s="12">
        <v>0.062914</v>
      </c>
      <c r="G116" s="8">
        <v>5246548</v>
      </c>
      <c r="M116" s="12">
        <v>29</v>
      </c>
      <c r="N116" s="12">
        <v>18</v>
      </c>
      <c r="O116" s="12">
        <v>0.000329</v>
      </c>
      <c r="P116" s="12">
        <v>10444</v>
      </c>
      <c r="Q116" s="12">
        <v>0.504643</v>
      </c>
      <c r="R116" s="12">
        <v>0.01644</v>
      </c>
      <c r="S116" s="8">
        <v>7203752</v>
      </c>
      <c r="Z116" s="12">
        <v>32</v>
      </c>
      <c r="AA116" s="12">
        <v>0</v>
      </c>
      <c r="AB116" s="12">
        <v>0.00029299999999999997</v>
      </c>
      <c r="AC116" s="12">
        <v>5246540</v>
      </c>
      <c r="AD116" s="12">
        <v>0.52998</v>
      </c>
      <c r="AE116" s="12">
        <v>0.062226</v>
      </c>
      <c r="AF116" s="8">
        <v>5246548</v>
      </c>
    </row>
    <row r="117" spans="1:32" ht="14.25">
      <c r="A117" s="12">
        <v>31</v>
      </c>
      <c r="B117" s="12">
        <v>2</v>
      </c>
      <c r="C117" s="12">
        <v>0.000297</v>
      </c>
      <c r="D117" s="12">
        <v>5246540</v>
      </c>
      <c r="E117" s="12">
        <v>1.2432779999999999</v>
      </c>
      <c r="F117" s="12">
        <v>0.012428</v>
      </c>
      <c r="G117" s="8">
        <v>5246548</v>
      </c>
      <c r="M117" s="12">
        <v>29</v>
      </c>
      <c r="N117" s="12">
        <v>17</v>
      </c>
      <c r="O117" s="12">
        <v>0.000326</v>
      </c>
      <c r="P117" s="12">
        <v>10444</v>
      </c>
      <c r="Q117" s="12">
        <v>0.506286</v>
      </c>
      <c r="R117" s="12">
        <v>0.016221</v>
      </c>
      <c r="S117" s="8">
        <v>7209022</v>
      </c>
      <c r="Z117" s="12">
        <v>32</v>
      </c>
      <c r="AA117" s="12">
        <v>2</v>
      </c>
      <c r="AB117" s="12">
        <v>0.00029099999999999997</v>
      </c>
      <c r="AC117" s="12">
        <v>5246540</v>
      </c>
      <c r="AD117" s="12">
        <v>0.29548199999999997</v>
      </c>
      <c r="AE117" s="12">
        <v>0.012456</v>
      </c>
      <c r="AF117" s="8">
        <v>5246548</v>
      </c>
    </row>
    <row r="118" spans="1:32" ht="14.25">
      <c r="A118" s="12">
        <v>31</v>
      </c>
      <c r="B118" s="12">
        <v>1</v>
      </c>
      <c r="C118" s="12">
        <v>5.8E-05</v>
      </c>
      <c r="D118" s="12">
        <v>5246540</v>
      </c>
      <c r="E118" s="12">
        <v>1.322924</v>
      </c>
      <c r="F118" s="12">
        <v>0.012469</v>
      </c>
      <c r="G118" s="8">
        <v>5246548</v>
      </c>
      <c r="M118" s="12">
        <v>29</v>
      </c>
      <c r="N118" s="12">
        <v>22</v>
      </c>
      <c r="O118" s="12">
        <v>0.00033299999999999996</v>
      </c>
      <c r="P118" s="12">
        <v>10444</v>
      </c>
      <c r="Q118" s="12">
        <v>0.505385</v>
      </c>
      <c r="R118" s="12">
        <v>0.016708</v>
      </c>
      <c r="S118" s="8">
        <v>7201262</v>
      </c>
      <c r="Z118" s="12">
        <v>32</v>
      </c>
      <c r="AA118" s="12">
        <v>1</v>
      </c>
      <c r="AB118" s="12">
        <v>5.6E-05</v>
      </c>
      <c r="AC118" s="12">
        <v>5246540</v>
      </c>
      <c r="AD118" s="12">
        <v>0.5323209999999999</v>
      </c>
      <c r="AE118" s="12">
        <v>0.012289</v>
      </c>
      <c r="AF118" s="8">
        <v>5246548</v>
      </c>
    </row>
    <row r="119" spans="1:35" ht="14.25">
      <c r="A119" s="12">
        <v>31</v>
      </c>
      <c r="B119" s="12">
        <v>4</v>
      </c>
      <c r="C119" s="12">
        <v>0.000277</v>
      </c>
      <c r="D119" s="12">
        <v>5246540</v>
      </c>
      <c r="E119" s="12">
        <v>1.06116</v>
      </c>
      <c r="F119" s="12">
        <v>0.012466999999999999</v>
      </c>
      <c r="G119" s="8">
        <v>5246548</v>
      </c>
      <c r="M119" s="12">
        <v>29</v>
      </c>
      <c r="N119" s="12">
        <v>21</v>
      </c>
      <c r="O119" s="12">
        <v>0.00033099999999999997</v>
      </c>
      <c r="P119" s="12">
        <v>10444</v>
      </c>
      <c r="Q119" s="12">
        <v>0.5057929999999999</v>
      </c>
      <c r="R119" s="12">
        <v>0.01641</v>
      </c>
      <c r="S119" s="8">
        <v>7204052</v>
      </c>
      <c r="Z119" s="12">
        <v>33</v>
      </c>
      <c r="AA119" s="12">
        <v>1</v>
      </c>
      <c r="AB119" s="12">
        <v>0.00031</v>
      </c>
      <c r="AC119" s="12">
        <v>5246540</v>
      </c>
      <c r="AD119" s="12">
        <v>0.7045119999999999</v>
      </c>
      <c r="AE119" s="12">
        <v>0.012582</v>
      </c>
      <c r="AF119" s="8">
        <v>5246548</v>
      </c>
      <c r="AH119" s="14">
        <f>SUM(AD119:AD230)/COUNT(AD119:AD230)</f>
        <v>0.6555342589285712</v>
      </c>
      <c r="AI119" s="14">
        <f>SUM(AE119:AE230)/COUNT(AE119:AE230)</f>
        <v>0.025354267857142853</v>
      </c>
    </row>
    <row r="120" spans="1:35" ht="14.25">
      <c r="A120" s="12">
        <v>31</v>
      </c>
      <c r="B120" s="12">
        <v>4</v>
      </c>
      <c r="C120" s="12">
        <v>0.000279</v>
      </c>
      <c r="D120" s="12">
        <v>5246540</v>
      </c>
      <c r="E120" s="12">
        <v>1.354487</v>
      </c>
      <c r="F120" s="12">
        <v>0.012282999999999999</v>
      </c>
      <c r="G120" s="8">
        <v>5246548</v>
      </c>
      <c r="M120" s="12">
        <v>29</v>
      </c>
      <c r="N120" s="12">
        <v>15</v>
      </c>
      <c r="O120" s="12">
        <v>0.00034399999999999996</v>
      </c>
      <c r="P120" s="12">
        <v>10444</v>
      </c>
      <c r="Q120" s="12">
        <v>2.576059</v>
      </c>
      <c r="R120" s="12">
        <v>0.016908</v>
      </c>
      <c r="S120" s="8">
        <v>7579902</v>
      </c>
      <c r="Z120" s="12">
        <v>33</v>
      </c>
      <c r="AA120" s="12">
        <v>4</v>
      </c>
      <c r="AB120" s="12">
        <v>0.000309</v>
      </c>
      <c r="AC120" s="12">
        <v>5246540</v>
      </c>
      <c r="AD120" s="12">
        <v>0.436695</v>
      </c>
      <c r="AE120" s="12">
        <v>0.012785999999999999</v>
      </c>
      <c r="AF120" s="8">
        <v>5246548</v>
      </c>
      <c r="AH120" s="2">
        <f>SUM(AD119:AD230)</f>
        <v>73.41983699999997</v>
      </c>
      <c r="AI120" s="2">
        <f>SUM(AE119:AE230)</f>
        <v>2.8396779999999997</v>
      </c>
    </row>
    <row r="121" spans="1:32" ht="14.25">
      <c r="A121" s="12">
        <v>31</v>
      </c>
      <c r="B121" s="12">
        <v>6</v>
      </c>
      <c r="C121" s="12">
        <v>0.00031099999999999997</v>
      </c>
      <c r="D121" s="12">
        <v>5246540</v>
      </c>
      <c r="E121" s="12">
        <v>1.338066</v>
      </c>
      <c r="F121" s="12">
        <v>0.012248</v>
      </c>
      <c r="G121" s="8">
        <v>5246548</v>
      </c>
      <c r="M121" s="12">
        <v>29</v>
      </c>
      <c r="N121" s="12">
        <v>18</v>
      </c>
      <c r="O121" s="12">
        <v>0.000404</v>
      </c>
      <c r="P121" s="12">
        <v>10444</v>
      </c>
      <c r="Q121" s="12">
        <v>2.57701</v>
      </c>
      <c r="R121" s="12">
        <v>0.017563</v>
      </c>
      <c r="S121" s="8">
        <v>7574962</v>
      </c>
      <c r="Z121" s="12">
        <v>33</v>
      </c>
      <c r="AA121" s="12">
        <v>0</v>
      </c>
      <c r="AB121" s="12">
        <v>0.000297</v>
      </c>
      <c r="AC121" s="12">
        <v>5246540</v>
      </c>
      <c r="AD121" s="12">
        <v>0.47760199999999997</v>
      </c>
      <c r="AE121" s="12">
        <v>0.062355999999999995</v>
      </c>
      <c r="AF121" s="8">
        <v>5246548</v>
      </c>
    </row>
    <row r="122" spans="1:32" ht="14.25">
      <c r="A122" s="12">
        <v>31</v>
      </c>
      <c r="B122" s="12">
        <v>3</v>
      </c>
      <c r="C122" s="12">
        <v>0.000274</v>
      </c>
      <c r="D122" s="12">
        <v>5246540</v>
      </c>
      <c r="E122" s="12">
        <v>1.239056</v>
      </c>
      <c r="F122" s="12">
        <v>0.012537</v>
      </c>
      <c r="G122" s="8">
        <v>5246548</v>
      </c>
      <c r="M122" s="12">
        <v>29</v>
      </c>
      <c r="N122" s="12">
        <v>5</v>
      </c>
      <c r="O122" s="12">
        <v>0.00033999999999999997</v>
      </c>
      <c r="P122" s="12">
        <v>10444</v>
      </c>
      <c r="Q122" s="12">
        <v>3.372835</v>
      </c>
      <c r="R122" s="12">
        <v>0.018925</v>
      </c>
      <c r="S122" s="8">
        <v>7922952</v>
      </c>
      <c r="Z122" s="12">
        <v>33</v>
      </c>
      <c r="AA122" s="12">
        <v>2</v>
      </c>
      <c r="AB122" s="12">
        <v>0.000305</v>
      </c>
      <c r="AC122" s="12">
        <v>5246540</v>
      </c>
      <c r="AD122" s="12">
        <v>0.47472699999999995</v>
      </c>
      <c r="AE122" s="12">
        <v>0.012232999999999999</v>
      </c>
      <c r="AF122" s="8">
        <v>5246548</v>
      </c>
    </row>
    <row r="123" spans="1:32" ht="14.25">
      <c r="A123" s="12">
        <v>31</v>
      </c>
      <c r="B123" s="12">
        <v>1</v>
      </c>
      <c r="C123" s="12">
        <v>4.9E-05</v>
      </c>
      <c r="D123" s="12">
        <v>5246540</v>
      </c>
      <c r="E123" s="12">
        <v>1.067366</v>
      </c>
      <c r="F123" s="12">
        <v>0.012152999999999999</v>
      </c>
      <c r="G123" s="8">
        <v>5246548</v>
      </c>
      <c r="M123" s="12">
        <v>29</v>
      </c>
      <c r="N123" s="12">
        <v>18</v>
      </c>
      <c r="O123" s="12">
        <v>0.00039</v>
      </c>
      <c r="P123" s="12">
        <v>10444</v>
      </c>
      <c r="Q123" s="12">
        <v>0.556261</v>
      </c>
      <c r="R123" s="12">
        <v>0.015678</v>
      </c>
      <c r="S123" s="8">
        <v>7305072</v>
      </c>
      <c r="Z123" s="12">
        <v>33</v>
      </c>
      <c r="AA123" s="12">
        <v>3</v>
      </c>
      <c r="AB123" s="12">
        <v>0.00028399999999999996</v>
      </c>
      <c r="AC123" s="12">
        <v>5246540</v>
      </c>
      <c r="AD123" s="12">
        <v>0.47359399999999996</v>
      </c>
      <c r="AE123" s="12">
        <v>0.012294999999999999</v>
      </c>
      <c r="AF123" s="8">
        <v>5246548</v>
      </c>
    </row>
    <row r="124" spans="1:32" ht="14.25">
      <c r="A124" s="12">
        <v>31</v>
      </c>
      <c r="B124" s="12">
        <v>2</v>
      </c>
      <c r="C124" s="12">
        <v>0.000268</v>
      </c>
      <c r="D124" s="12">
        <v>5246540</v>
      </c>
      <c r="E124" s="12">
        <v>1.352795</v>
      </c>
      <c r="F124" s="12">
        <v>0.012307</v>
      </c>
      <c r="G124" s="8">
        <v>5246548</v>
      </c>
      <c r="M124" s="12">
        <v>29</v>
      </c>
      <c r="N124" s="12">
        <v>3</v>
      </c>
      <c r="O124" s="12">
        <v>0.00037</v>
      </c>
      <c r="P124" s="12">
        <v>10444</v>
      </c>
      <c r="Q124" s="12">
        <v>3.370671</v>
      </c>
      <c r="R124" s="12">
        <v>0.017901999999999998</v>
      </c>
      <c r="S124" s="8">
        <v>7918192</v>
      </c>
      <c r="Z124" s="12">
        <v>33</v>
      </c>
      <c r="AA124" s="12">
        <v>2</v>
      </c>
      <c r="AB124" s="12">
        <v>0.000292</v>
      </c>
      <c r="AC124" s="12">
        <v>5246540</v>
      </c>
      <c r="AD124" s="12">
        <v>0.305691</v>
      </c>
      <c r="AE124" s="12">
        <v>0.012279</v>
      </c>
      <c r="AF124" s="8">
        <v>5246548</v>
      </c>
    </row>
    <row r="125" spans="1:32" ht="14.25">
      <c r="A125" s="12">
        <v>31</v>
      </c>
      <c r="B125" s="12">
        <v>0</v>
      </c>
      <c r="C125" s="12">
        <v>0.00029</v>
      </c>
      <c r="D125" s="12">
        <v>5246540</v>
      </c>
      <c r="E125" s="12">
        <v>1.161908</v>
      </c>
      <c r="F125" s="12">
        <v>0.063016</v>
      </c>
      <c r="G125" s="8">
        <v>5246548</v>
      </c>
      <c r="M125" s="12">
        <v>29</v>
      </c>
      <c r="N125" s="12">
        <v>14</v>
      </c>
      <c r="O125" s="12">
        <v>0.000339</v>
      </c>
      <c r="P125" s="12">
        <v>10444</v>
      </c>
      <c r="Q125" s="12">
        <v>3.379335</v>
      </c>
      <c r="R125" s="12">
        <v>0.017258</v>
      </c>
      <c r="S125" s="8">
        <v>7918662</v>
      </c>
      <c r="Z125" s="12">
        <v>33</v>
      </c>
      <c r="AA125" s="12">
        <v>0</v>
      </c>
      <c r="AB125" s="12">
        <v>0.00029099999999999997</v>
      </c>
      <c r="AC125" s="12">
        <v>5246540</v>
      </c>
      <c r="AD125" s="12">
        <v>0.7005779999999999</v>
      </c>
      <c r="AE125" s="12">
        <v>0.063064</v>
      </c>
      <c r="AF125" s="8">
        <v>5246548</v>
      </c>
    </row>
    <row r="126" spans="1:32" ht="14.25">
      <c r="A126" s="12">
        <v>31</v>
      </c>
      <c r="B126" s="12">
        <v>3</v>
      </c>
      <c r="C126" s="12">
        <v>0.000286</v>
      </c>
      <c r="D126" s="12">
        <v>5246540</v>
      </c>
      <c r="E126" s="12">
        <v>1.213528</v>
      </c>
      <c r="F126" s="12">
        <v>0.012938</v>
      </c>
      <c r="G126" s="8">
        <v>5246548</v>
      </c>
      <c r="M126" s="12">
        <v>29</v>
      </c>
      <c r="N126" s="12">
        <v>26</v>
      </c>
      <c r="O126" s="12">
        <v>0.000337</v>
      </c>
      <c r="P126" s="12">
        <v>10444</v>
      </c>
      <c r="Q126" s="12">
        <v>3.37443</v>
      </c>
      <c r="R126" s="12">
        <v>0.8219019999999999</v>
      </c>
      <c r="S126" s="8">
        <v>7924332</v>
      </c>
      <c r="Z126" s="12">
        <v>33</v>
      </c>
      <c r="AA126" s="12">
        <v>1</v>
      </c>
      <c r="AB126" s="12">
        <v>0.00029299999999999997</v>
      </c>
      <c r="AC126" s="12">
        <v>5246540</v>
      </c>
      <c r="AD126" s="12">
        <v>0.790698</v>
      </c>
      <c r="AE126" s="12">
        <v>0.012294999999999999</v>
      </c>
      <c r="AF126" s="8">
        <v>5246548</v>
      </c>
    </row>
    <row r="127" spans="1:32" ht="14.25">
      <c r="A127" s="12">
        <v>31</v>
      </c>
      <c r="B127" s="12">
        <v>5</v>
      </c>
      <c r="C127" s="12">
        <v>0.000287</v>
      </c>
      <c r="D127" s="12">
        <v>5246540</v>
      </c>
      <c r="E127" s="12">
        <v>1.212399</v>
      </c>
      <c r="F127" s="12">
        <v>0.012135</v>
      </c>
      <c r="G127" s="8">
        <v>5246548</v>
      </c>
      <c r="M127" s="12">
        <v>29</v>
      </c>
      <c r="N127" s="12">
        <v>24</v>
      </c>
      <c r="O127" s="12">
        <v>0.000332</v>
      </c>
      <c r="P127" s="12">
        <v>10444</v>
      </c>
      <c r="Q127" s="12">
        <v>2.589789</v>
      </c>
      <c r="R127" s="12">
        <v>1.562276</v>
      </c>
      <c r="S127" s="8">
        <v>7583712</v>
      </c>
      <c r="Z127" s="12">
        <v>33</v>
      </c>
      <c r="AA127" s="12">
        <v>0</v>
      </c>
      <c r="AB127" s="12">
        <v>0.00029</v>
      </c>
      <c r="AC127" s="12">
        <v>5246540</v>
      </c>
      <c r="AD127" s="12">
        <v>0.704866</v>
      </c>
      <c r="AE127" s="12">
        <v>0.064081</v>
      </c>
      <c r="AF127" s="8">
        <v>5246548</v>
      </c>
    </row>
    <row r="128" spans="1:32" ht="14.25">
      <c r="A128" s="12">
        <v>31</v>
      </c>
      <c r="B128" s="12">
        <v>7</v>
      </c>
      <c r="C128" s="12">
        <v>0.00028</v>
      </c>
      <c r="D128" s="12">
        <v>5246540</v>
      </c>
      <c r="E128" s="12">
        <v>0.508842</v>
      </c>
      <c r="F128" s="12">
        <v>0.012490999999999999</v>
      </c>
      <c r="G128" s="8">
        <v>5246548</v>
      </c>
      <c r="M128" s="12">
        <v>29</v>
      </c>
      <c r="N128" s="12">
        <v>8</v>
      </c>
      <c r="O128" s="12">
        <v>0.000332</v>
      </c>
      <c r="P128" s="12">
        <v>10444</v>
      </c>
      <c r="Q128" s="12">
        <v>2.580142</v>
      </c>
      <c r="R128" s="12">
        <v>1.407881</v>
      </c>
      <c r="S128" s="8">
        <v>7579202</v>
      </c>
      <c r="Z128" s="12">
        <v>33</v>
      </c>
      <c r="AA128" s="12">
        <v>0</v>
      </c>
      <c r="AB128" s="12">
        <v>0.00029299999999999997</v>
      </c>
      <c r="AC128" s="12">
        <v>5246540</v>
      </c>
      <c r="AD128" s="12">
        <v>0.705213</v>
      </c>
      <c r="AE128" s="12">
        <v>0.063154</v>
      </c>
      <c r="AF128" s="8">
        <v>5246548</v>
      </c>
    </row>
    <row r="129" spans="1:32" ht="14.25">
      <c r="A129" s="12">
        <v>31</v>
      </c>
      <c r="B129" s="12">
        <v>2</v>
      </c>
      <c r="C129" s="12">
        <v>0.000306</v>
      </c>
      <c r="D129" s="12">
        <v>5246540</v>
      </c>
      <c r="E129" s="12">
        <v>0.959008</v>
      </c>
      <c r="F129" s="12">
        <v>0.012317</v>
      </c>
      <c r="G129" s="8">
        <v>5246548</v>
      </c>
      <c r="M129" s="12">
        <v>29</v>
      </c>
      <c r="N129" s="12">
        <v>24</v>
      </c>
      <c r="O129" s="12">
        <v>0.00033099999999999997</v>
      </c>
      <c r="P129" s="12">
        <v>10444</v>
      </c>
      <c r="Q129" s="12">
        <v>2.609148</v>
      </c>
      <c r="R129" s="12">
        <v>0.8224589999999999</v>
      </c>
      <c r="S129" s="8">
        <v>7760022</v>
      </c>
      <c r="Z129" s="12">
        <v>33</v>
      </c>
      <c r="AA129" s="12">
        <v>2</v>
      </c>
      <c r="AB129" s="12">
        <v>0.000294</v>
      </c>
      <c r="AC129" s="12">
        <v>5246540</v>
      </c>
      <c r="AD129" s="12">
        <v>0.30524799999999996</v>
      </c>
      <c r="AE129" s="12">
        <v>0.012355</v>
      </c>
      <c r="AF129" s="8">
        <v>5246548</v>
      </c>
    </row>
    <row r="130" spans="1:32" ht="14.25">
      <c r="A130" s="12">
        <v>31</v>
      </c>
      <c r="B130" s="12">
        <v>2</v>
      </c>
      <c r="C130" s="12">
        <v>0.00023899999999999998</v>
      </c>
      <c r="D130" s="12">
        <v>5246540</v>
      </c>
      <c r="E130" s="12">
        <v>1.172183</v>
      </c>
      <c r="F130" s="12">
        <v>0.012466</v>
      </c>
      <c r="G130" s="8">
        <v>5246548</v>
      </c>
      <c r="M130" s="12">
        <v>29</v>
      </c>
      <c r="N130" s="12">
        <v>19</v>
      </c>
      <c r="O130" s="12">
        <v>0.00033299999999999996</v>
      </c>
      <c r="P130" s="12">
        <v>10444</v>
      </c>
      <c r="Q130" s="12">
        <v>2.577876</v>
      </c>
      <c r="R130" s="12">
        <v>0.01608</v>
      </c>
      <c r="S130" s="8">
        <v>7582582</v>
      </c>
      <c r="Z130" s="12">
        <v>33</v>
      </c>
      <c r="AA130" s="12">
        <v>1</v>
      </c>
      <c r="AB130" s="12">
        <v>5.6999999999999996E-05</v>
      </c>
      <c r="AC130" s="12">
        <v>5246540</v>
      </c>
      <c r="AD130" s="12">
        <v>0.703399</v>
      </c>
      <c r="AE130" s="12">
        <v>0.012598999999999999</v>
      </c>
      <c r="AF130" s="8">
        <v>5246548</v>
      </c>
    </row>
    <row r="131" spans="1:32" ht="14.25">
      <c r="A131" s="12">
        <v>31</v>
      </c>
      <c r="B131" s="12">
        <v>5</v>
      </c>
      <c r="C131" s="12">
        <v>0.00027499999999999996</v>
      </c>
      <c r="D131" s="12">
        <v>5246540</v>
      </c>
      <c r="E131" s="12">
        <v>1.337921</v>
      </c>
      <c r="F131" s="12">
        <v>0.012303</v>
      </c>
      <c r="G131" s="8">
        <v>5246548</v>
      </c>
      <c r="M131" s="12">
        <v>29</v>
      </c>
      <c r="N131" s="12">
        <v>30</v>
      </c>
      <c r="O131" s="12">
        <v>0.00033099999999999997</v>
      </c>
      <c r="P131" s="12">
        <v>10444</v>
      </c>
      <c r="Q131" s="12">
        <v>0.557658</v>
      </c>
      <c r="R131" s="12">
        <v>0.823452</v>
      </c>
      <c r="S131" s="8">
        <v>7305412</v>
      </c>
      <c r="Z131" s="12">
        <v>33</v>
      </c>
      <c r="AA131" s="12">
        <v>1</v>
      </c>
      <c r="AB131" s="12">
        <v>0.000155</v>
      </c>
      <c r="AC131" s="12">
        <v>5246540</v>
      </c>
      <c r="AD131" s="12">
        <v>0.703091</v>
      </c>
      <c r="AE131" s="12">
        <v>0.012768999999999999</v>
      </c>
      <c r="AF131" s="8">
        <v>5246548</v>
      </c>
    </row>
    <row r="132" spans="1:32" ht="14.25">
      <c r="A132" s="12">
        <v>31</v>
      </c>
      <c r="B132" s="12">
        <v>6</v>
      </c>
      <c r="C132" s="12">
        <v>0.00028</v>
      </c>
      <c r="D132" s="12">
        <v>5246540</v>
      </c>
      <c r="E132" s="12">
        <v>1.217156</v>
      </c>
      <c r="F132" s="12">
        <v>0.012454</v>
      </c>
      <c r="G132" s="8">
        <v>5246548</v>
      </c>
      <c r="M132" s="12">
        <v>29</v>
      </c>
      <c r="N132" s="12">
        <v>29</v>
      </c>
      <c r="O132" s="12">
        <v>0.000352</v>
      </c>
      <c r="P132" s="12">
        <v>10444</v>
      </c>
      <c r="Q132" s="12">
        <v>3.379199</v>
      </c>
      <c r="R132" s="12">
        <v>0.01848</v>
      </c>
      <c r="S132" s="8">
        <v>7923922</v>
      </c>
      <c r="Z132" s="12">
        <v>33</v>
      </c>
      <c r="AA132" s="12">
        <v>2</v>
      </c>
      <c r="AB132" s="12">
        <v>0.000287</v>
      </c>
      <c r="AC132" s="12">
        <v>5246540</v>
      </c>
      <c r="AD132" s="12">
        <v>0.305175</v>
      </c>
      <c r="AE132" s="12">
        <v>0.012645</v>
      </c>
      <c r="AF132" s="8">
        <v>5246548</v>
      </c>
    </row>
    <row r="133" spans="1:32" ht="14.25">
      <c r="A133" s="12">
        <v>31</v>
      </c>
      <c r="B133" s="12">
        <v>4</v>
      </c>
      <c r="C133" s="12">
        <v>0.00028</v>
      </c>
      <c r="D133" s="12">
        <v>5246540</v>
      </c>
      <c r="E133" s="12">
        <v>1.211598</v>
      </c>
      <c r="F133" s="12">
        <v>0.012442</v>
      </c>
      <c r="G133" s="8">
        <v>5246548</v>
      </c>
      <c r="M133" s="12">
        <v>29</v>
      </c>
      <c r="N133" s="12">
        <v>39</v>
      </c>
      <c r="O133" s="12">
        <v>0.000334</v>
      </c>
      <c r="P133" s="12">
        <v>10444</v>
      </c>
      <c r="Q133" s="12">
        <v>0.556447</v>
      </c>
      <c r="R133" s="12">
        <v>0.016985999999999998</v>
      </c>
      <c r="S133" s="8">
        <v>7306312</v>
      </c>
      <c r="Z133" s="12">
        <v>33</v>
      </c>
      <c r="AA133" s="12">
        <v>0</v>
      </c>
      <c r="AB133" s="12">
        <v>0.00029299999999999997</v>
      </c>
      <c r="AC133" s="12">
        <v>5246540</v>
      </c>
      <c r="AD133" s="12">
        <v>0.705657</v>
      </c>
      <c r="AE133" s="12">
        <v>0.064747</v>
      </c>
      <c r="AF133" s="8">
        <v>5246548</v>
      </c>
    </row>
    <row r="134" spans="1:32" ht="14.25">
      <c r="A134" s="12">
        <v>32</v>
      </c>
      <c r="B134" s="12">
        <v>0</v>
      </c>
      <c r="C134" s="12">
        <v>0.000301</v>
      </c>
      <c r="D134" s="12">
        <v>5246540</v>
      </c>
      <c r="E134" s="12">
        <v>0.275198</v>
      </c>
      <c r="F134" s="12">
        <v>0.062592</v>
      </c>
      <c r="G134" s="8">
        <v>5246548</v>
      </c>
      <c r="I134" s="14">
        <f>SUM(E134:E175)/COUNT(E134:E175)</f>
        <v>0.2360233333333333</v>
      </c>
      <c r="J134" s="14">
        <f>SUM(F134:F175)/COUNT(F134:F175)</f>
        <v>0.020724380952380956</v>
      </c>
      <c r="M134" s="12">
        <v>29</v>
      </c>
      <c r="N134" s="12">
        <v>48</v>
      </c>
      <c r="O134" s="12">
        <v>0.000336</v>
      </c>
      <c r="P134" s="12">
        <v>10444</v>
      </c>
      <c r="Q134" s="12">
        <v>0.558117</v>
      </c>
      <c r="R134" s="12">
        <v>0.016802</v>
      </c>
      <c r="S134" s="8">
        <v>7311562</v>
      </c>
      <c r="Z134" s="12">
        <v>33</v>
      </c>
      <c r="AA134" s="12">
        <v>1</v>
      </c>
      <c r="AB134" s="12">
        <v>5.1E-05</v>
      </c>
      <c r="AC134" s="12">
        <v>5246540</v>
      </c>
      <c r="AD134" s="12">
        <v>0.791983</v>
      </c>
      <c r="AE134" s="12">
        <v>0.012704</v>
      </c>
      <c r="AF134" s="8">
        <v>5246548</v>
      </c>
    </row>
    <row r="135" spans="1:32" ht="14.25">
      <c r="A135" s="12">
        <v>32</v>
      </c>
      <c r="B135" s="12">
        <v>4</v>
      </c>
      <c r="C135" s="12">
        <v>0.000281</v>
      </c>
      <c r="D135" s="12">
        <v>5246540</v>
      </c>
      <c r="E135" s="12">
        <v>0.2752</v>
      </c>
      <c r="F135" s="12">
        <v>0.012360999999999999</v>
      </c>
      <c r="G135" s="8">
        <v>5246548</v>
      </c>
      <c r="I135" s="14">
        <f>SUM(E134:E175)</f>
        <v>9.91298</v>
      </c>
      <c r="J135" s="14">
        <f>SUM(F134:F175)</f>
        <v>0.8704240000000001</v>
      </c>
      <c r="M135" s="12">
        <v>29</v>
      </c>
      <c r="N135" s="12">
        <v>44</v>
      </c>
      <c r="O135" s="12">
        <v>0.00035</v>
      </c>
      <c r="P135" s="12">
        <v>10444</v>
      </c>
      <c r="Q135" s="12">
        <v>0.556302</v>
      </c>
      <c r="R135" s="12">
        <v>0.016156999999999998</v>
      </c>
      <c r="S135" s="8">
        <v>7306362</v>
      </c>
      <c r="Z135" s="12">
        <v>33</v>
      </c>
      <c r="AA135" s="12">
        <v>4</v>
      </c>
      <c r="AB135" s="12">
        <v>0.000287</v>
      </c>
      <c r="AC135" s="12">
        <v>5246540</v>
      </c>
      <c r="AD135" s="12">
        <v>0.440592</v>
      </c>
      <c r="AE135" s="12">
        <v>0.012114999999999999</v>
      </c>
      <c r="AF135" s="8">
        <v>5246548</v>
      </c>
    </row>
    <row r="136" spans="1:32" ht="14.25">
      <c r="A136" s="12">
        <v>32</v>
      </c>
      <c r="B136" s="12">
        <v>4</v>
      </c>
      <c r="C136" s="12">
        <v>0.000277</v>
      </c>
      <c r="D136" s="12">
        <v>5246540</v>
      </c>
      <c r="E136" s="12">
        <v>0.274837</v>
      </c>
      <c r="F136" s="12">
        <v>0.012152999999999999</v>
      </c>
      <c r="G136" s="8">
        <v>5246548</v>
      </c>
      <c r="M136" s="12">
        <v>29</v>
      </c>
      <c r="N136" s="12">
        <v>1</v>
      </c>
      <c r="O136" s="12">
        <v>0.00033299999999999996</v>
      </c>
      <c r="P136" s="12">
        <v>10444</v>
      </c>
      <c r="Q136" s="12">
        <v>0.557083</v>
      </c>
      <c r="R136" s="12">
        <v>0.016367</v>
      </c>
      <c r="S136" s="8">
        <v>7308822</v>
      </c>
      <c r="Z136" s="12">
        <v>33</v>
      </c>
      <c r="AA136" s="12">
        <v>3</v>
      </c>
      <c r="AB136" s="12">
        <v>0.000309</v>
      </c>
      <c r="AC136" s="12">
        <v>5246540</v>
      </c>
      <c r="AD136" s="12">
        <v>0.567047</v>
      </c>
      <c r="AE136" s="12">
        <v>0.012334999999999999</v>
      </c>
      <c r="AF136" s="8">
        <v>5246548</v>
      </c>
    </row>
    <row r="137" spans="1:32" ht="14.25">
      <c r="A137" s="12">
        <v>32</v>
      </c>
      <c r="B137" s="12">
        <v>4</v>
      </c>
      <c r="C137" s="12">
        <v>0.000269</v>
      </c>
      <c r="D137" s="12">
        <v>5246540</v>
      </c>
      <c r="E137" s="12">
        <v>0.275341</v>
      </c>
      <c r="F137" s="12">
        <v>0.012327999999999999</v>
      </c>
      <c r="G137" s="8">
        <v>5246548</v>
      </c>
      <c r="M137" s="12">
        <v>29</v>
      </c>
      <c r="N137" s="12">
        <v>41</v>
      </c>
      <c r="O137" s="12">
        <v>0.000337</v>
      </c>
      <c r="P137" s="12">
        <v>10444</v>
      </c>
      <c r="Q137" s="12">
        <v>0.5574319999999999</v>
      </c>
      <c r="R137" s="12">
        <v>0.016977</v>
      </c>
      <c r="S137" s="8">
        <v>7309552</v>
      </c>
      <c r="Z137" s="12">
        <v>33</v>
      </c>
      <c r="AA137" s="12">
        <v>2</v>
      </c>
      <c r="AB137" s="12">
        <v>0.000301</v>
      </c>
      <c r="AC137" s="12">
        <v>5246540</v>
      </c>
      <c r="AD137" s="12">
        <v>0.792553</v>
      </c>
      <c r="AE137" s="12">
        <v>0.012341999999999999</v>
      </c>
      <c r="AF137" s="8">
        <v>5246548</v>
      </c>
    </row>
    <row r="138" spans="1:32" ht="14.25">
      <c r="A138" s="12">
        <v>32</v>
      </c>
      <c r="B138" s="12">
        <v>4</v>
      </c>
      <c r="C138" s="12">
        <v>0.000286</v>
      </c>
      <c r="D138" s="12">
        <v>5246540</v>
      </c>
      <c r="E138" s="12">
        <v>0.27594599999999997</v>
      </c>
      <c r="F138" s="12">
        <v>0.012476</v>
      </c>
      <c r="G138" s="8">
        <v>5246548</v>
      </c>
      <c r="M138" s="12">
        <v>29</v>
      </c>
      <c r="N138" s="12">
        <v>47</v>
      </c>
      <c r="O138" s="12">
        <v>0.000337</v>
      </c>
      <c r="P138" s="12">
        <v>10444</v>
      </c>
      <c r="Q138" s="12">
        <v>0.556396</v>
      </c>
      <c r="R138" s="12">
        <v>0.017849999999999998</v>
      </c>
      <c r="S138" s="8">
        <v>7308592</v>
      </c>
      <c r="Z138" s="12">
        <v>33</v>
      </c>
      <c r="AA138" s="12">
        <v>1</v>
      </c>
      <c r="AB138" s="12">
        <v>4.9999999999999996E-05</v>
      </c>
      <c r="AC138" s="12">
        <v>5246540</v>
      </c>
      <c r="AD138" s="12">
        <v>0.7916519999999999</v>
      </c>
      <c r="AE138" s="12">
        <v>0.012371</v>
      </c>
      <c r="AF138" s="8">
        <v>5246548</v>
      </c>
    </row>
    <row r="139" spans="1:32" ht="14.25">
      <c r="A139" s="12">
        <v>32</v>
      </c>
      <c r="B139" s="12">
        <v>2</v>
      </c>
      <c r="C139" s="12">
        <v>0.000274</v>
      </c>
      <c r="D139" s="12">
        <v>5246540</v>
      </c>
      <c r="E139" s="12">
        <v>0.274817</v>
      </c>
      <c r="F139" s="12">
        <v>0.012561</v>
      </c>
      <c r="G139" s="8">
        <v>5246548</v>
      </c>
      <c r="M139" s="12">
        <v>29</v>
      </c>
      <c r="N139" s="12">
        <v>7</v>
      </c>
      <c r="O139" s="12">
        <v>0.00033999999999999997</v>
      </c>
      <c r="P139" s="12">
        <v>10444</v>
      </c>
      <c r="Q139" s="12">
        <v>2.572205</v>
      </c>
      <c r="R139" s="12">
        <v>0.017433999999999998</v>
      </c>
      <c r="S139" s="8">
        <v>7578522</v>
      </c>
      <c r="Z139" s="12">
        <v>33</v>
      </c>
      <c r="AA139" s="12">
        <v>2</v>
      </c>
      <c r="AB139" s="12">
        <v>0.00029</v>
      </c>
      <c r="AC139" s="12">
        <v>5246540</v>
      </c>
      <c r="AD139" s="12">
        <v>0.9378749999999999</v>
      </c>
      <c r="AE139" s="12">
        <v>0.012435</v>
      </c>
      <c r="AF139" s="8">
        <v>5246548</v>
      </c>
    </row>
    <row r="140" spans="1:32" ht="14.25">
      <c r="A140" s="12">
        <v>32</v>
      </c>
      <c r="B140" s="12">
        <v>0</v>
      </c>
      <c r="C140" s="12">
        <v>0.000281</v>
      </c>
      <c r="D140" s="12">
        <v>5246540</v>
      </c>
      <c r="E140" s="12">
        <v>0.27411199999999997</v>
      </c>
      <c r="F140" s="12">
        <v>0.062871</v>
      </c>
      <c r="G140" s="8">
        <v>5246548</v>
      </c>
      <c r="M140" s="12">
        <v>29</v>
      </c>
      <c r="N140" s="12">
        <v>45</v>
      </c>
      <c r="O140" s="12">
        <v>0.000336</v>
      </c>
      <c r="P140" s="12">
        <v>10444</v>
      </c>
      <c r="Q140" s="12">
        <v>0.557256</v>
      </c>
      <c r="R140" s="12">
        <v>0.8251839999999999</v>
      </c>
      <c r="S140" s="8">
        <v>7306362</v>
      </c>
      <c r="Z140" s="12">
        <v>33</v>
      </c>
      <c r="AA140" s="12">
        <v>3</v>
      </c>
      <c r="AB140" s="12">
        <v>0.000307</v>
      </c>
      <c r="AC140" s="12">
        <v>5246540</v>
      </c>
      <c r="AD140" s="12">
        <v>0.672155</v>
      </c>
      <c r="AE140" s="12">
        <v>0.013148</v>
      </c>
      <c r="AF140" s="8">
        <v>5246548</v>
      </c>
    </row>
    <row r="141" spans="1:32" ht="14.25">
      <c r="A141" s="12">
        <v>32</v>
      </c>
      <c r="B141" s="12">
        <v>5</v>
      </c>
      <c r="C141" s="12">
        <v>0.000274</v>
      </c>
      <c r="D141" s="12">
        <v>5246540</v>
      </c>
      <c r="E141" s="12">
        <v>0.038065999999999996</v>
      </c>
      <c r="F141" s="12">
        <v>0.012409</v>
      </c>
      <c r="G141" s="8">
        <v>5246548</v>
      </c>
      <c r="M141" s="12">
        <v>29</v>
      </c>
      <c r="N141" s="12">
        <v>37</v>
      </c>
      <c r="O141" s="12">
        <v>0.000335</v>
      </c>
      <c r="P141" s="12">
        <v>10444</v>
      </c>
      <c r="Q141" s="12">
        <v>0.557354</v>
      </c>
      <c r="R141" s="12">
        <v>0.016762</v>
      </c>
      <c r="S141" s="8">
        <v>7306312</v>
      </c>
      <c r="Z141" s="12">
        <v>33</v>
      </c>
      <c r="AA141" s="12">
        <v>0</v>
      </c>
      <c r="AB141" s="12">
        <v>0.000296</v>
      </c>
      <c r="AC141" s="12">
        <v>5246540</v>
      </c>
      <c r="AD141" s="12">
        <v>0.9365629999999999</v>
      </c>
      <c r="AE141" s="12">
        <v>0.065057</v>
      </c>
      <c r="AF141" s="8">
        <v>5246548</v>
      </c>
    </row>
    <row r="142" spans="1:32" ht="14.25">
      <c r="A142" s="12">
        <v>32</v>
      </c>
      <c r="B142" s="12">
        <v>1</v>
      </c>
      <c r="C142" s="12">
        <v>5.2E-05</v>
      </c>
      <c r="D142" s="12">
        <v>5246540</v>
      </c>
      <c r="E142" s="12">
        <v>0.275268</v>
      </c>
      <c r="F142" s="12">
        <v>0.012480999999999999</v>
      </c>
      <c r="G142" s="8">
        <v>5246548</v>
      </c>
      <c r="M142" s="12">
        <v>29</v>
      </c>
      <c r="N142" s="12">
        <v>36</v>
      </c>
      <c r="O142" s="12">
        <v>0.00033099999999999997</v>
      </c>
      <c r="P142" s="12">
        <v>10444</v>
      </c>
      <c r="Q142" s="12">
        <v>0.556743</v>
      </c>
      <c r="R142" s="12">
        <v>0.016516</v>
      </c>
      <c r="S142" s="8">
        <v>7307072</v>
      </c>
      <c r="Z142" s="12">
        <v>33</v>
      </c>
      <c r="AA142" s="12">
        <v>1</v>
      </c>
      <c r="AB142" s="12">
        <v>0.00029099999999999997</v>
      </c>
      <c r="AC142" s="12">
        <v>5246540</v>
      </c>
      <c r="AD142" s="12">
        <v>0.47671399999999997</v>
      </c>
      <c r="AE142" s="12">
        <v>0.012350999999999999</v>
      </c>
      <c r="AF142" s="8">
        <v>5246548</v>
      </c>
    </row>
    <row r="143" spans="1:32" ht="14.25">
      <c r="A143" s="12">
        <v>32</v>
      </c>
      <c r="B143" s="12">
        <v>0</v>
      </c>
      <c r="C143" s="12">
        <v>0.000277</v>
      </c>
      <c r="D143" s="12">
        <v>5246540</v>
      </c>
      <c r="E143" s="12">
        <v>0.274954</v>
      </c>
      <c r="F143" s="12">
        <v>0.062952</v>
      </c>
      <c r="G143" s="8">
        <v>5246548</v>
      </c>
      <c r="M143" s="12">
        <v>29</v>
      </c>
      <c r="N143" s="12">
        <v>35</v>
      </c>
      <c r="O143" s="12">
        <v>0.00036199999999999996</v>
      </c>
      <c r="P143" s="12">
        <v>10444</v>
      </c>
      <c r="Q143" s="12">
        <v>0.557611</v>
      </c>
      <c r="R143" s="12">
        <v>0.017523</v>
      </c>
      <c r="S143" s="8">
        <v>7309072</v>
      </c>
      <c r="Z143" s="12">
        <v>33</v>
      </c>
      <c r="AA143" s="12">
        <v>2</v>
      </c>
      <c r="AB143" s="12">
        <v>0.000289</v>
      </c>
      <c r="AC143" s="12">
        <v>5246540</v>
      </c>
      <c r="AD143" s="12">
        <v>0.7897649999999999</v>
      </c>
      <c r="AE143" s="12">
        <v>0.012619</v>
      </c>
      <c r="AF143" s="8">
        <v>5246548</v>
      </c>
    </row>
    <row r="144" spans="1:32" ht="14.25">
      <c r="A144" s="12">
        <v>32</v>
      </c>
      <c r="B144" s="12">
        <v>5</v>
      </c>
      <c r="C144" s="12">
        <v>0.000305</v>
      </c>
      <c r="D144" s="12">
        <v>5246540</v>
      </c>
      <c r="E144" s="12">
        <v>0.038076</v>
      </c>
      <c r="F144" s="12">
        <v>0.012497999999999999</v>
      </c>
      <c r="G144" s="8">
        <v>5246548</v>
      </c>
      <c r="M144" s="12">
        <v>29</v>
      </c>
      <c r="N144" s="12">
        <v>40</v>
      </c>
      <c r="O144" s="12">
        <v>0.000352</v>
      </c>
      <c r="P144" s="12">
        <v>10444</v>
      </c>
      <c r="Q144" s="12">
        <v>0.556039</v>
      </c>
      <c r="R144" s="12">
        <v>0.016708</v>
      </c>
      <c r="S144" s="8">
        <v>7307072</v>
      </c>
      <c r="Z144" s="12">
        <v>33</v>
      </c>
      <c r="AA144" s="12">
        <v>3</v>
      </c>
      <c r="AB144" s="12">
        <v>0.000297</v>
      </c>
      <c r="AC144" s="12">
        <v>5246540</v>
      </c>
      <c r="AD144" s="12">
        <v>0.566914</v>
      </c>
      <c r="AE144" s="12">
        <v>0.01234</v>
      </c>
      <c r="AF144" s="8">
        <v>5246548</v>
      </c>
    </row>
    <row r="145" spans="1:32" ht="14.25">
      <c r="A145" s="12">
        <v>32</v>
      </c>
      <c r="B145" s="12">
        <v>4</v>
      </c>
      <c r="C145" s="12">
        <v>0.00027299999999999997</v>
      </c>
      <c r="D145" s="12">
        <v>5246540</v>
      </c>
      <c r="E145" s="12">
        <v>0.27421799999999996</v>
      </c>
      <c r="F145" s="12">
        <v>0.012428</v>
      </c>
      <c r="G145" s="8">
        <v>5246548</v>
      </c>
      <c r="M145" s="12">
        <v>29</v>
      </c>
      <c r="N145" s="12">
        <v>20</v>
      </c>
      <c r="O145" s="12">
        <v>0.000332</v>
      </c>
      <c r="P145" s="12">
        <v>10444</v>
      </c>
      <c r="Q145" s="12">
        <v>0.504344</v>
      </c>
      <c r="R145" s="12">
        <v>0.017089</v>
      </c>
      <c r="S145" s="8">
        <v>7205862</v>
      </c>
      <c r="Z145" s="12">
        <v>33</v>
      </c>
      <c r="AA145" s="12">
        <v>0</v>
      </c>
      <c r="AB145" s="12">
        <v>0.000287</v>
      </c>
      <c r="AC145" s="12">
        <v>5246540</v>
      </c>
      <c r="AD145" s="12">
        <v>0.79533</v>
      </c>
      <c r="AE145" s="12">
        <v>0.064201</v>
      </c>
      <c r="AF145" s="8">
        <v>5246548</v>
      </c>
    </row>
    <row r="146" spans="1:32" ht="14.25">
      <c r="A146" s="12">
        <v>32</v>
      </c>
      <c r="B146" s="12">
        <v>5</v>
      </c>
      <c r="C146" s="12">
        <v>0.00029299999999999997</v>
      </c>
      <c r="D146" s="12">
        <v>5246540</v>
      </c>
      <c r="E146" s="12">
        <v>0.037989999999999996</v>
      </c>
      <c r="F146" s="12">
        <v>0.012265999999999999</v>
      </c>
      <c r="G146" s="8">
        <v>5246548</v>
      </c>
      <c r="M146" s="12">
        <v>29</v>
      </c>
      <c r="N146" s="12">
        <v>19</v>
      </c>
      <c r="O146" s="12">
        <v>0.000332</v>
      </c>
      <c r="P146" s="12">
        <v>10444</v>
      </c>
      <c r="Q146" s="12">
        <v>0.5047809999999999</v>
      </c>
      <c r="R146" s="12">
        <v>0.01647</v>
      </c>
      <c r="S146" s="8">
        <v>7203002</v>
      </c>
      <c r="Z146" s="12">
        <v>33</v>
      </c>
      <c r="AA146" s="12">
        <v>1</v>
      </c>
      <c r="AB146" s="12">
        <v>4.9999999999999996E-05</v>
      </c>
      <c r="AC146" s="12">
        <v>5246540</v>
      </c>
      <c r="AD146" s="12">
        <v>0.941591</v>
      </c>
      <c r="AE146" s="12">
        <v>0.012738999999999999</v>
      </c>
      <c r="AF146" s="8">
        <v>5246548</v>
      </c>
    </row>
    <row r="147" spans="1:32" ht="14.25">
      <c r="A147" s="12">
        <v>32</v>
      </c>
      <c r="B147" s="12">
        <v>2</v>
      </c>
      <c r="C147" s="12">
        <v>0.00027499999999999996</v>
      </c>
      <c r="D147" s="12">
        <v>5246540</v>
      </c>
      <c r="E147" s="12">
        <v>0.27621999999999997</v>
      </c>
      <c r="F147" s="12">
        <v>0.012249999999999999</v>
      </c>
      <c r="G147" s="8">
        <v>5246548</v>
      </c>
      <c r="M147" s="12">
        <v>29</v>
      </c>
      <c r="N147" s="12">
        <v>16</v>
      </c>
      <c r="O147" s="12">
        <v>0.000334</v>
      </c>
      <c r="P147" s="12">
        <v>10444</v>
      </c>
      <c r="Q147" s="12">
        <v>0.5046689999999999</v>
      </c>
      <c r="R147" s="12">
        <v>0.016314</v>
      </c>
      <c r="S147" s="8">
        <v>7203172</v>
      </c>
      <c r="Z147" s="12">
        <v>33</v>
      </c>
      <c r="AA147" s="12">
        <v>0</v>
      </c>
      <c r="AB147" s="12">
        <v>0.000297</v>
      </c>
      <c r="AC147" s="12">
        <v>5246540</v>
      </c>
      <c r="AD147" s="12">
        <v>0.790554</v>
      </c>
      <c r="AE147" s="12">
        <v>0.064346</v>
      </c>
      <c r="AF147" s="8">
        <v>5246548</v>
      </c>
    </row>
    <row r="148" spans="1:32" ht="14.25">
      <c r="A148" s="12">
        <v>32</v>
      </c>
      <c r="B148" s="12">
        <v>3</v>
      </c>
      <c r="C148" s="12">
        <v>0.00029099999999999997</v>
      </c>
      <c r="D148" s="12">
        <v>5246540</v>
      </c>
      <c r="E148" s="12">
        <v>0.279978</v>
      </c>
      <c r="F148" s="12">
        <v>0.012190999999999999</v>
      </c>
      <c r="G148" s="8">
        <v>5246548</v>
      </c>
      <c r="M148" s="12">
        <v>29</v>
      </c>
      <c r="N148" s="12">
        <v>12</v>
      </c>
      <c r="O148" s="12">
        <v>0.00029099999999999997</v>
      </c>
      <c r="P148" s="12">
        <v>10444</v>
      </c>
      <c r="Q148" s="12">
        <v>0.505301</v>
      </c>
      <c r="R148" s="12">
        <v>0.017159</v>
      </c>
      <c r="S148" s="8">
        <v>7203222</v>
      </c>
      <c r="Z148" s="12">
        <v>33</v>
      </c>
      <c r="AA148" s="12">
        <v>1</v>
      </c>
      <c r="AB148" s="12">
        <v>4.9E-05</v>
      </c>
      <c r="AC148" s="12">
        <v>5246540</v>
      </c>
      <c r="AD148" s="12">
        <v>0.9376789999999999</v>
      </c>
      <c r="AE148" s="12">
        <v>0.012443</v>
      </c>
      <c r="AF148" s="8">
        <v>5246548</v>
      </c>
    </row>
    <row r="149" spans="1:32" ht="14.25">
      <c r="A149" s="12">
        <v>32</v>
      </c>
      <c r="B149" s="12">
        <v>4</v>
      </c>
      <c r="C149" s="12">
        <v>0.00028</v>
      </c>
      <c r="D149" s="12">
        <v>5246540</v>
      </c>
      <c r="E149" s="12">
        <v>0.274707</v>
      </c>
      <c r="F149" s="12">
        <v>0.012197</v>
      </c>
      <c r="G149" s="8">
        <v>5246548</v>
      </c>
      <c r="M149" s="12">
        <v>29</v>
      </c>
      <c r="N149" s="12">
        <v>10</v>
      </c>
      <c r="O149" s="12">
        <v>0.000343</v>
      </c>
      <c r="P149" s="12">
        <v>10444</v>
      </c>
      <c r="Q149" s="12">
        <v>0.505104</v>
      </c>
      <c r="R149" s="12">
        <v>0.01668</v>
      </c>
      <c r="S149" s="8">
        <v>7204352</v>
      </c>
      <c r="Z149" s="12">
        <v>33</v>
      </c>
      <c r="AA149" s="12">
        <v>2</v>
      </c>
      <c r="AB149" s="12">
        <v>0.000285</v>
      </c>
      <c r="AC149" s="12">
        <v>5246540</v>
      </c>
      <c r="AD149" s="12">
        <v>0.938263</v>
      </c>
      <c r="AE149" s="12">
        <v>0.012502</v>
      </c>
      <c r="AF149" s="8">
        <v>5246548</v>
      </c>
    </row>
    <row r="150" spans="1:32" ht="14.25">
      <c r="A150" s="12">
        <v>32</v>
      </c>
      <c r="B150" s="12">
        <v>0</v>
      </c>
      <c r="C150" s="12">
        <v>0.000274</v>
      </c>
      <c r="D150" s="12">
        <v>5246540</v>
      </c>
      <c r="E150" s="12">
        <v>0.273825</v>
      </c>
      <c r="F150" s="12">
        <v>0.06321299999999999</v>
      </c>
      <c r="G150" s="8">
        <v>5246548</v>
      </c>
      <c r="M150" s="12">
        <v>29</v>
      </c>
      <c r="N150" s="12">
        <v>9</v>
      </c>
      <c r="O150" s="12">
        <v>0.000334</v>
      </c>
      <c r="P150" s="12">
        <v>10444</v>
      </c>
      <c r="Q150" s="12">
        <v>0.506389</v>
      </c>
      <c r="R150" s="12">
        <v>0.016314</v>
      </c>
      <c r="S150" s="8">
        <v>7204942</v>
      </c>
      <c r="Z150" s="12">
        <v>33</v>
      </c>
      <c r="AA150" s="12">
        <v>1</v>
      </c>
      <c r="AB150" s="12">
        <v>4.8E-05</v>
      </c>
      <c r="AC150" s="12">
        <v>5246540</v>
      </c>
      <c r="AD150" s="12">
        <v>0.7898649999999999</v>
      </c>
      <c r="AE150" s="12">
        <v>0.012556999999999999</v>
      </c>
      <c r="AF150" s="8">
        <v>5246548</v>
      </c>
    </row>
    <row r="151" spans="1:32" ht="14.25">
      <c r="A151" s="12">
        <v>32</v>
      </c>
      <c r="B151" s="12">
        <v>0</v>
      </c>
      <c r="C151" s="12">
        <v>0.00027499999999999996</v>
      </c>
      <c r="D151" s="12">
        <v>5246540</v>
      </c>
      <c r="E151" s="12">
        <v>0.274891</v>
      </c>
      <c r="F151" s="12">
        <v>0.062692</v>
      </c>
      <c r="G151" s="8">
        <v>5246548</v>
      </c>
      <c r="M151" s="12">
        <v>29</v>
      </c>
      <c r="N151" s="12">
        <v>34</v>
      </c>
      <c r="O151" s="12">
        <v>0.00034399999999999996</v>
      </c>
      <c r="P151" s="12">
        <v>10444</v>
      </c>
      <c r="Q151" s="12">
        <v>3.37308</v>
      </c>
      <c r="R151" s="12">
        <v>0.018625</v>
      </c>
      <c r="S151" s="8">
        <v>7923362</v>
      </c>
      <c r="Z151" s="12">
        <v>33</v>
      </c>
      <c r="AA151" s="12">
        <v>2</v>
      </c>
      <c r="AB151" s="12">
        <v>0.00029099999999999997</v>
      </c>
      <c r="AC151" s="12">
        <v>5246540</v>
      </c>
      <c r="AD151" s="12">
        <v>0.7885979999999999</v>
      </c>
      <c r="AE151" s="12">
        <v>0.012296999999999999</v>
      </c>
      <c r="AF151" s="8">
        <v>5246548</v>
      </c>
    </row>
    <row r="152" spans="1:32" ht="14.25">
      <c r="A152" s="12">
        <v>32</v>
      </c>
      <c r="B152" s="12">
        <v>3</v>
      </c>
      <c r="C152" s="12">
        <v>0.00028</v>
      </c>
      <c r="D152" s="12">
        <v>5246540</v>
      </c>
      <c r="E152" s="12">
        <v>0.27566599999999997</v>
      </c>
      <c r="F152" s="12">
        <v>0.012522</v>
      </c>
      <c r="G152" s="8">
        <v>5246548</v>
      </c>
      <c r="M152" s="12">
        <v>29</v>
      </c>
      <c r="N152" s="12">
        <v>14</v>
      </c>
      <c r="O152" s="12">
        <v>0.000332</v>
      </c>
      <c r="P152" s="12">
        <v>10444</v>
      </c>
      <c r="Q152" s="12">
        <v>0.5052019999999999</v>
      </c>
      <c r="R152" s="12">
        <v>0.016848</v>
      </c>
      <c r="S152" s="8">
        <v>7203642</v>
      </c>
      <c r="Z152" s="12">
        <v>33</v>
      </c>
      <c r="AA152" s="12">
        <v>3</v>
      </c>
      <c r="AB152" s="12">
        <v>0.000286</v>
      </c>
      <c r="AC152" s="12">
        <v>5246540</v>
      </c>
      <c r="AD152" s="12">
        <v>0.56907</v>
      </c>
      <c r="AE152" s="12">
        <v>0.012296999999999999</v>
      </c>
      <c r="AF152" s="8">
        <v>5246548</v>
      </c>
    </row>
    <row r="153" spans="1:32" ht="14.25">
      <c r="A153" s="12">
        <v>32</v>
      </c>
      <c r="B153" s="12">
        <v>0</v>
      </c>
      <c r="C153" s="12">
        <v>0.000274</v>
      </c>
      <c r="D153" s="12">
        <v>5246540</v>
      </c>
      <c r="E153" s="12">
        <v>0.274454</v>
      </c>
      <c r="F153" s="12">
        <v>0.060943</v>
      </c>
      <c r="G153" s="8">
        <v>5246548</v>
      </c>
      <c r="M153" s="12">
        <v>29</v>
      </c>
      <c r="N153" s="12">
        <v>0</v>
      </c>
      <c r="O153" s="12">
        <v>0.000336</v>
      </c>
      <c r="P153" s="12">
        <v>10444</v>
      </c>
      <c r="Q153" s="12">
        <v>0.008329</v>
      </c>
      <c r="R153" s="12">
        <v>0.074075</v>
      </c>
      <c r="S153" s="8">
        <v>5246552</v>
      </c>
      <c r="Z153" s="12">
        <v>33</v>
      </c>
      <c r="AA153" s="12">
        <v>3</v>
      </c>
      <c r="AB153" s="12">
        <v>0.00029299999999999997</v>
      </c>
      <c r="AC153" s="12">
        <v>5246540</v>
      </c>
      <c r="AD153" s="12">
        <v>0.6731499999999999</v>
      </c>
      <c r="AE153" s="12">
        <v>0.012325</v>
      </c>
      <c r="AF153" s="8">
        <v>5246548</v>
      </c>
    </row>
    <row r="154" spans="1:32" ht="14.25">
      <c r="A154" s="12">
        <v>32</v>
      </c>
      <c r="B154" s="12">
        <v>1</v>
      </c>
      <c r="C154" s="12">
        <v>4.9999999999999996E-05</v>
      </c>
      <c r="D154" s="12">
        <v>5246540</v>
      </c>
      <c r="E154" s="12">
        <v>0.275705</v>
      </c>
      <c r="F154" s="12">
        <v>0.012447999999999999</v>
      </c>
      <c r="G154" s="8">
        <v>5246548</v>
      </c>
      <c r="M154" s="12">
        <v>29</v>
      </c>
      <c r="N154" s="12">
        <v>4</v>
      </c>
      <c r="O154" s="12">
        <v>0.00033299999999999996</v>
      </c>
      <c r="P154" s="12">
        <v>10444</v>
      </c>
      <c r="Q154" s="12">
        <v>0.504282</v>
      </c>
      <c r="R154" s="12">
        <v>0.016395</v>
      </c>
      <c r="S154" s="8">
        <v>7199432</v>
      </c>
      <c r="Z154" s="12">
        <v>33</v>
      </c>
      <c r="AA154" s="12">
        <v>3</v>
      </c>
      <c r="AB154" s="12">
        <v>0.00030399999999999996</v>
      </c>
      <c r="AC154" s="12">
        <v>5246540</v>
      </c>
      <c r="AD154" s="12">
        <v>0.478114</v>
      </c>
      <c r="AE154" s="12">
        <v>0.012504999999999999</v>
      </c>
      <c r="AF154" s="8">
        <v>5246548</v>
      </c>
    </row>
    <row r="155" spans="1:32" ht="14.25">
      <c r="A155" s="12">
        <v>32</v>
      </c>
      <c r="B155" s="12">
        <v>5</v>
      </c>
      <c r="C155" s="12">
        <v>0.00028</v>
      </c>
      <c r="D155" s="12">
        <v>5246540</v>
      </c>
      <c r="E155" s="12">
        <v>0.038433999999999996</v>
      </c>
      <c r="F155" s="12">
        <v>0.012267</v>
      </c>
      <c r="G155" s="8">
        <v>5246548</v>
      </c>
      <c r="M155" s="12">
        <v>29</v>
      </c>
      <c r="N155" s="12">
        <v>2</v>
      </c>
      <c r="O155" s="12">
        <v>0.00033299999999999996</v>
      </c>
      <c r="P155" s="12">
        <v>10444</v>
      </c>
      <c r="Q155" s="12">
        <v>0.505343</v>
      </c>
      <c r="R155" s="12">
        <v>0.016517999999999998</v>
      </c>
      <c r="S155" s="8">
        <v>7202402</v>
      </c>
      <c r="Z155" s="12">
        <v>33</v>
      </c>
      <c r="AA155" s="12">
        <v>4</v>
      </c>
      <c r="AB155" s="12">
        <v>0.000294</v>
      </c>
      <c r="AC155" s="12">
        <v>5246540</v>
      </c>
      <c r="AD155" s="12">
        <v>0.43943099999999996</v>
      </c>
      <c r="AE155" s="12">
        <v>0.012740999999999999</v>
      </c>
      <c r="AF155" s="8">
        <v>5246548</v>
      </c>
    </row>
    <row r="156" spans="1:32" ht="14.25">
      <c r="A156" s="12">
        <v>32</v>
      </c>
      <c r="B156" s="12">
        <v>2</v>
      </c>
      <c r="C156" s="12">
        <v>0.000308</v>
      </c>
      <c r="D156" s="12">
        <v>5246540</v>
      </c>
      <c r="E156" s="12">
        <v>0.275289</v>
      </c>
      <c r="F156" s="12">
        <v>0.012724</v>
      </c>
      <c r="G156" s="8">
        <v>5246548</v>
      </c>
      <c r="M156" s="12">
        <v>29</v>
      </c>
      <c r="N156" s="12">
        <v>49</v>
      </c>
      <c r="O156" s="12">
        <v>0.000346</v>
      </c>
      <c r="P156" s="12">
        <v>10444</v>
      </c>
      <c r="Q156" s="12">
        <v>0.557198</v>
      </c>
      <c r="R156" s="12">
        <v>0.017022</v>
      </c>
      <c r="S156" s="8">
        <v>7309282</v>
      </c>
      <c r="Z156" s="12">
        <v>33</v>
      </c>
      <c r="AA156" s="12">
        <v>0</v>
      </c>
      <c r="AB156" s="12">
        <v>0.000296</v>
      </c>
      <c r="AC156" s="12">
        <v>5246540</v>
      </c>
      <c r="AD156" s="12">
        <v>0.474788</v>
      </c>
      <c r="AE156" s="12">
        <v>0.065375</v>
      </c>
      <c r="AF156" s="8">
        <v>5246548</v>
      </c>
    </row>
    <row r="157" spans="1:32" ht="14.25">
      <c r="A157" s="12">
        <v>32</v>
      </c>
      <c r="B157" s="12">
        <v>5</v>
      </c>
      <c r="C157" s="12">
        <v>0.000276</v>
      </c>
      <c r="D157" s="12">
        <v>5246540</v>
      </c>
      <c r="E157" s="12">
        <v>0.039401</v>
      </c>
      <c r="F157" s="12">
        <v>0.01235</v>
      </c>
      <c r="G157" s="8">
        <v>5246548</v>
      </c>
      <c r="M157" s="12">
        <v>29</v>
      </c>
      <c r="N157" s="12">
        <v>8</v>
      </c>
      <c r="O157" s="12">
        <v>0.00033</v>
      </c>
      <c r="P157" s="12">
        <v>10444</v>
      </c>
      <c r="Q157" s="12">
        <v>0.505396</v>
      </c>
      <c r="R157" s="12">
        <v>0.016101999999999998</v>
      </c>
      <c r="S157" s="8">
        <v>7203942</v>
      </c>
      <c r="Z157" s="12">
        <v>33</v>
      </c>
      <c r="AA157" s="12">
        <v>0</v>
      </c>
      <c r="AB157" s="12">
        <v>0.00029499999999999996</v>
      </c>
      <c r="AC157" s="12">
        <v>5246540</v>
      </c>
      <c r="AD157" s="12">
        <v>0.9374349999999999</v>
      </c>
      <c r="AE157" s="12">
        <v>0.064402</v>
      </c>
      <c r="AF157" s="8">
        <v>5246548</v>
      </c>
    </row>
    <row r="158" spans="1:32" ht="14.25">
      <c r="A158" s="12">
        <v>32</v>
      </c>
      <c r="B158" s="12">
        <v>3</v>
      </c>
      <c r="C158" s="12">
        <v>0.00027499999999999996</v>
      </c>
      <c r="D158" s="12">
        <v>5246540</v>
      </c>
      <c r="E158" s="12">
        <v>0.275685</v>
      </c>
      <c r="F158" s="12">
        <v>0.012225</v>
      </c>
      <c r="G158" s="8">
        <v>5246548</v>
      </c>
      <c r="M158" s="12">
        <v>29</v>
      </c>
      <c r="N158" s="12">
        <v>16</v>
      </c>
      <c r="O158" s="12">
        <v>0.000356</v>
      </c>
      <c r="P158" s="12">
        <v>10444</v>
      </c>
      <c r="Q158" s="12">
        <v>3.379349</v>
      </c>
      <c r="R158" s="12">
        <v>0.018586</v>
      </c>
      <c r="S158" s="8">
        <v>7928682</v>
      </c>
      <c r="Z158" s="12">
        <v>33</v>
      </c>
      <c r="AA158" s="12">
        <v>1</v>
      </c>
      <c r="AB158" s="12">
        <v>4.9E-05</v>
      </c>
      <c r="AC158" s="12">
        <v>5246540</v>
      </c>
      <c r="AD158" s="12">
        <v>0.47581599999999996</v>
      </c>
      <c r="AE158" s="12">
        <v>0.012494</v>
      </c>
      <c r="AF158" s="8">
        <v>5246548</v>
      </c>
    </row>
    <row r="159" spans="1:32" ht="14.25">
      <c r="A159" s="12">
        <v>32</v>
      </c>
      <c r="B159" s="12">
        <v>1</v>
      </c>
      <c r="C159" s="12">
        <v>4.9999999999999996E-05</v>
      </c>
      <c r="D159" s="12">
        <v>5246540</v>
      </c>
      <c r="E159" s="12">
        <v>0.27699399999999996</v>
      </c>
      <c r="F159" s="12">
        <v>0.012372</v>
      </c>
      <c r="G159" s="8">
        <v>5246548</v>
      </c>
      <c r="M159" s="12">
        <v>29</v>
      </c>
      <c r="N159" s="12">
        <v>5</v>
      </c>
      <c r="O159" s="12">
        <v>0.00033</v>
      </c>
      <c r="P159" s="12">
        <v>10444</v>
      </c>
      <c r="Q159" s="12">
        <v>0.505431</v>
      </c>
      <c r="R159" s="12">
        <v>0.016593</v>
      </c>
      <c r="S159" s="8">
        <v>7204342</v>
      </c>
      <c r="Z159" s="12">
        <v>33</v>
      </c>
      <c r="AA159" s="12">
        <v>2</v>
      </c>
      <c r="AB159" s="12">
        <v>0.000285</v>
      </c>
      <c r="AC159" s="12">
        <v>5246540</v>
      </c>
      <c r="AD159" s="12">
        <v>0.47616899999999995</v>
      </c>
      <c r="AE159" s="12">
        <v>0.012740999999999999</v>
      </c>
      <c r="AF159" s="8">
        <v>5246548</v>
      </c>
    </row>
    <row r="160" spans="1:32" ht="14.25">
      <c r="A160" s="12">
        <v>32</v>
      </c>
      <c r="B160" s="12">
        <v>3</v>
      </c>
      <c r="C160" s="12">
        <v>0.000281</v>
      </c>
      <c r="D160" s="12">
        <v>5246540</v>
      </c>
      <c r="E160" s="12">
        <v>0.274881</v>
      </c>
      <c r="F160" s="12">
        <v>0.012641</v>
      </c>
      <c r="G160" s="8">
        <v>5246548</v>
      </c>
      <c r="M160" s="12">
        <v>29</v>
      </c>
      <c r="N160" s="12">
        <v>9</v>
      </c>
      <c r="O160" s="12">
        <v>0.000336</v>
      </c>
      <c r="P160" s="12">
        <v>10444</v>
      </c>
      <c r="Q160" s="12">
        <v>3.37851</v>
      </c>
      <c r="R160" s="12">
        <v>0.017931</v>
      </c>
      <c r="S160" s="8">
        <v>7916612</v>
      </c>
      <c r="Z160" s="12">
        <v>33</v>
      </c>
      <c r="AA160" s="12">
        <v>2</v>
      </c>
      <c r="AB160" s="12">
        <v>0.000299</v>
      </c>
      <c r="AC160" s="12">
        <v>5246540</v>
      </c>
      <c r="AD160" s="12">
        <v>0.792306</v>
      </c>
      <c r="AE160" s="12">
        <v>0.012339</v>
      </c>
      <c r="AF160" s="8">
        <v>5246548</v>
      </c>
    </row>
    <row r="161" spans="1:32" ht="14.25">
      <c r="A161" s="12">
        <v>32</v>
      </c>
      <c r="B161" s="12">
        <v>1</v>
      </c>
      <c r="C161" s="12">
        <v>4.9999999999999996E-05</v>
      </c>
      <c r="D161" s="12">
        <v>5246540</v>
      </c>
      <c r="E161" s="12">
        <v>0.27691299999999996</v>
      </c>
      <c r="F161" s="12">
        <v>0.012513</v>
      </c>
      <c r="G161" s="8">
        <v>5246548</v>
      </c>
      <c r="M161" s="12">
        <v>29</v>
      </c>
      <c r="N161" s="12">
        <v>8</v>
      </c>
      <c r="O161" s="12">
        <v>0.000347</v>
      </c>
      <c r="P161" s="12">
        <v>10444</v>
      </c>
      <c r="Q161" s="12">
        <v>3.372535</v>
      </c>
      <c r="R161" s="12">
        <v>0.017634</v>
      </c>
      <c r="S161" s="8">
        <v>7916832</v>
      </c>
      <c r="Z161" s="12">
        <v>33</v>
      </c>
      <c r="AA161" s="12">
        <v>2</v>
      </c>
      <c r="AB161" s="12">
        <v>0.000242</v>
      </c>
      <c r="AC161" s="12">
        <v>5246540</v>
      </c>
      <c r="AD161" s="12">
        <v>0.943874</v>
      </c>
      <c r="AE161" s="12">
        <v>0.012265999999999999</v>
      </c>
      <c r="AF161" s="8">
        <v>5246548</v>
      </c>
    </row>
    <row r="162" spans="1:32" ht="14.25">
      <c r="A162" s="12">
        <v>32</v>
      </c>
      <c r="B162" s="12">
        <v>2</v>
      </c>
      <c r="C162" s="12">
        <v>0.00028199999999999997</v>
      </c>
      <c r="D162" s="12">
        <v>5246540</v>
      </c>
      <c r="E162" s="12">
        <v>0.27602099999999996</v>
      </c>
      <c r="F162" s="12">
        <v>0.012204</v>
      </c>
      <c r="G162" s="8">
        <v>5246548</v>
      </c>
      <c r="M162" s="12">
        <v>29</v>
      </c>
      <c r="N162" s="12">
        <v>7</v>
      </c>
      <c r="O162" s="12">
        <v>0.000335</v>
      </c>
      <c r="P162" s="12">
        <v>10444</v>
      </c>
      <c r="Q162" s="12">
        <v>3.375837</v>
      </c>
      <c r="R162" s="12">
        <v>0.821839</v>
      </c>
      <c r="S162" s="8">
        <v>7923412</v>
      </c>
      <c r="Z162" s="12">
        <v>33</v>
      </c>
      <c r="AA162" s="12">
        <v>3</v>
      </c>
      <c r="AB162" s="12">
        <v>0.000287</v>
      </c>
      <c r="AC162" s="12">
        <v>5246540</v>
      </c>
      <c r="AD162" s="12">
        <v>0.6761699999999999</v>
      </c>
      <c r="AE162" s="12">
        <v>0.012288</v>
      </c>
      <c r="AF162" s="8">
        <v>5246548</v>
      </c>
    </row>
    <row r="163" spans="1:32" ht="14.25">
      <c r="A163" s="12">
        <v>32</v>
      </c>
      <c r="B163" s="12">
        <v>0</v>
      </c>
      <c r="C163" s="12">
        <v>0.000269</v>
      </c>
      <c r="D163" s="12">
        <v>5246540</v>
      </c>
      <c r="E163" s="12">
        <v>0.27558099999999996</v>
      </c>
      <c r="F163" s="12">
        <v>0.062296</v>
      </c>
      <c r="G163" s="8">
        <v>5246548</v>
      </c>
      <c r="M163" s="12">
        <v>29</v>
      </c>
      <c r="N163" s="12">
        <v>13</v>
      </c>
      <c r="O163" s="12">
        <v>0.00037099999999999996</v>
      </c>
      <c r="P163" s="12">
        <v>10444</v>
      </c>
      <c r="Q163" s="12">
        <v>3.375965</v>
      </c>
      <c r="R163" s="12">
        <v>0.820471</v>
      </c>
      <c r="S163" s="8">
        <v>7917722</v>
      </c>
      <c r="Z163" s="12">
        <v>33</v>
      </c>
      <c r="AA163" s="12">
        <v>0</v>
      </c>
      <c r="AB163" s="12">
        <v>0.000287</v>
      </c>
      <c r="AC163" s="12">
        <v>5246540</v>
      </c>
      <c r="AD163" s="12">
        <v>0.934943</v>
      </c>
      <c r="AE163" s="12">
        <v>0.06469699999999999</v>
      </c>
      <c r="AF163" s="8">
        <v>5246548</v>
      </c>
    </row>
    <row r="164" spans="1:32" ht="14.25">
      <c r="A164" s="12">
        <v>32</v>
      </c>
      <c r="B164" s="12">
        <v>3</v>
      </c>
      <c r="C164" s="12">
        <v>0.000278</v>
      </c>
      <c r="D164" s="12">
        <v>5246540</v>
      </c>
      <c r="E164" s="12">
        <v>0.275816</v>
      </c>
      <c r="F164" s="12">
        <v>0.012586</v>
      </c>
      <c r="G164" s="8">
        <v>5246548</v>
      </c>
      <c r="M164" s="12">
        <v>29</v>
      </c>
      <c r="N164" s="12">
        <v>12</v>
      </c>
      <c r="O164" s="12">
        <v>0.000347</v>
      </c>
      <c r="P164" s="12">
        <v>10444</v>
      </c>
      <c r="Q164" s="12">
        <v>3.361739</v>
      </c>
      <c r="R164" s="12">
        <v>0.017239</v>
      </c>
      <c r="S164" s="8">
        <v>7918502</v>
      </c>
      <c r="Z164" s="12">
        <v>33</v>
      </c>
      <c r="AA164" s="12">
        <v>3</v>
      </c>
      <c r="AB164" s="12">
        <v>0.000286</v>
      </c>
      <c r="AC164" s="12">
        <v>5246540</v>
      </c>
      <c r="AD164" s="12">
        <v>0.5680299999999999</v>
      </c>
      <c r="AE164" s="12">
        <v>0.012445999999999999</v>
      </c>
      <c r="AF164" s="8">
        <v>5246548</v>
      </c>
    </row>
    <row r="165" spans="1:32" ht="14.25">
      <c r="A165" s="12">
        <v>32</v>
      </c>
      <c r="B165" s="12">
        <v>2</v>
      </c>
      <c r="C165" s="12">
        <v>0.00022999999999999998</v>
      </c>
      <c r="D165" s="12">
        <v>5246540</v>
      </c>
      <c r="E165" s="12">
        <v>0.27555799999999997</v>
      </c>
      <c r="F165" s="12">
        <v>0.01239</v>
      </c>
      <c r="G165" s="8">
        <v>5246548</v>
      </c>
      <c r="M165" s="12">
        <v>29</v>
      </c>
      <c r="N165" s="12">
        <v>11</v>
      </c>
      <c r="O165" s="12">
        <v>0.00035299999999999996</v>
      </c>
      <c r="P165" s="12">
        <v>10444</v>
      </c>
      <c r="Q165" s="12">
        <v>3.37253</v>
      </c>
      <c r="R165" s="12">
        <v>0.018535</v>
      </c>
      <c r="S165" s="8">
        <v>7919072</v>
      </c>
      <c r="Z165" s="12">
        <v>33</v>
      </c>
      <c r="AA165" s="12">
        <v>0</v>
      </c>
      <c r="AB165" s="12">
        <v>0.000286</v>
      </c>
      <c r="AC165" s="12">
        <v>5246540</v>
      </c>
      <c r="AD165" s="12">
        <v>0.7930159999999999</v>
      </c>
      <c r="AE165" s="12">
        <v>0.064494</v>
      </c>
      <c r="AF165" s="8">
        <v>5246548</v>
      </c>
    </row>
    <row r="166" spans="1:32" ht="14.25">
      <c r="A166" s="12">
        <v>32</v>
      </c>
      <c r="B166" s="12">
        <v>5</v>
      </c>
      <c r="C166" s="12">
        <v>0.000278</v>
      </c>
      <c r="D166" s="12">
        <v>5246540</v>
      </c>
      <c r="E166" s="12">
        <v>0.038328</v>
      </c>
      <c r="F166" s="12">
        <v>0.012298</v>
      </c>
      <c r="G166" s="8">
        <v>5246548</v>
      </c>
      <c r="M166" s="12">
        <v>29</v>
      </c>
      <c r="N166" s="12">
        <v>3</v>
      </c>
      <c r="O166" s="12">
        <v>0.00033</v>
      </c>
      <c r="P166" s="12">
        <v>10444</v>
      </c>
      <c r="Q166" s="12">
        <v>0.504432</v>
      </c>
      <c r="R166" s="12">
        <v>0.017157</v>
      </c>
      <c r="S166" s="8">
        <v>7204062</v>
      </c>
      <c r="Z166" s="12">
        <v>33</v>
      </c>
      <c r="AA166" s="12">
        <v>1</v>
      </c>
      <c r="AB166" s="12">
        <v>6.1E-05</v>
      </c>
      <c r="AC166" s="12">
        <v>5246540</v>
      </c>
      <c r="AD166" s="12">
        <v>0.943267</v>
      </c>
      <c r="AE166" s="12">
        <v>0.012562</v>
      </c>
      <c r="AF166" s="8">
        <v>5246548</v>
      </c>
    </row>
    <row r="167" spans="1:32" ht="14.25">
      <c r="A167" s="12">
        <v>32</v>
      </c>
      <c r="B167" s="12">
        <v>1</v>
      </c>
      <c r="C167" s="12">
        <v>5.1E-05</v>
      </c>
      <c r="D167" s="12">
        <v>5246540</v>
      </c>
      <c r="E167" s="12">
        <v>0.276546</v>
      </c>
      <c r="F167" s="12">
        <v>0.012511</v>
      </c>
      <c r="G167" s="8">
        <v>5246548</v>
      </c>
      <c r="M167" s="12">
        <v>29</v>
      </c>
      <c r="N167" s="12">
        <v>27</v>
      </c>
      <c r="O167" s="12">
        <v>0.000332</v>
      </c>
      <c r="P167" s="12">
        <v>10444</v>
      </c>
      <c r="Q167" s="12">
        <v>2.588799</v>
      </c>
      <c r="R167" s="12">
        <v>0.016793</v>
      </c>
      <c r="S167" s="8">
        <v>7584132</v>
      </c>
      <c r="Z167" s="12">
        <v>33</v>
      </c>
      <c r="AA167" s="12">
        <v>1</v>
      </c>
      <c r="AB167" s="12">
        <v>0.00028</v>
      </c>
      <c r="AC167" s="12">
        <v>5246540</v>
      </c>
      <c r="AD167" s="12">
        <v>0.47685099999999997</v>
      </c>
      <c r="AE167" s="12">
        <v>0.012211999999999999</v>
      </c>
      <c r="AF167" s="8">
        <v>5246548</v>
      </c>
    </row>
    <row r="168" spans="1:32" ht="14.25">
      <c r="A168" s="12">
        <v>32</v>
      </c>
      <c r="B168" s="12">
        <v>2</v>
      </c>
      <c r="C168" s="12">
        <v>0.000278</v>
      </c>
      <c r="D168" s="12">
        <v>5246540</v>
      </c>
      <c r="E168" s="12">
        <v>0.275528</v>
      </c>
      <c r="F168" s="12">
        <v>0.01223</v>
      </c>
      <c r="G168" s="8">
        <v>5246548</v>
      </c>
      <c r="M168" s="12">
        <v>29</v>
      </c>
      <c r="N168" s="12">
        <v>0</v>
      </c>
      <c r="O168" s="12">
        <v>0.000341</v>
      </c>
      <c r="P168" s="12">
        <v>10444</v>
      </c>
      <c r="Q168" s="12">
        <v>0.008197</v>
      </c>
      <c r="R168" s="12">
        <v>0.07148199999999999</v>
      </c>
      <c r="S168" s="8">
        <v>5246552</v>
      </c>
      <c r="Z168" s="12">
        <v>33</v>
      </c>
      <c r="AA168" s="12">
        <v>0</v>
      </c>
      <c r="AB168" s="12">
        <v>0.00029299999999999997</v>
      </c>
      <c r="AC168" s="12">
        <v>5246540</v>
      </c>
      <c r="AD168" s="12">
        <v>0.474294</v>
      </c>
      <c r="AE168" s="12">
        <v>0.06434999999999999</v>
      </c>
      <c r="AF168" s="8">
        <v>5246548</v>
      </c>
    </row>
    <row r="169" spans="1:32" ht="14.25">
      <c r="A169" s="12">
        <v>32</v>
      </c>
      <c r="B169" s="12">
        <v>3</v>
      </c>
      <c r="C169" s="12">
        <v>0.000278</v>
      </c>
      <c r="D169" s="12">
        <v>5246540</v>
      </c>
      <c r="E169" s="12">
        <v>0.27610599999999996</v>
      </c>
      <c r="F169" s="12">
        <v>0.012319</v>
      </c>
      <c r="G169" s="8">
        <v>5246548</v>
      </c>
      <c r="M169" s="12">
        <v>29</v>
      </c>
      <c r="N169" s="12">
        <v>0</v>
      </c>
      <c r="O169" s="12">
        <v>0.000357</v>
      </c>
      <c r="P169" s="12">
        <v>10444</v>
      </c>
      <c r="Q169" s="12">
        <v>0.008242</v>
      </c>
      <c r="R169" s="12">
        <v>0.073949</v>
      </c>
      <c r="S169" s="8">
        <v>5246552</v>
      </c>
      <c r="Z169" s="12">
        <v>33</v>
      </c>
      <c r="AA169" s="12">
        <v>1</v>
      </c>
      <c r="AB169" s="12">
        <v>0.000289</v>
      </c>
      <c r="AC169" s="12">
        <v>5246540</v>
      </c>
      <c r="AD169" s="12">
        <v>0.711301</v>
      </c>
      <c r="AE169" s="12">
        <v>0.012536</v>
      </c>
      <c r="AF169" s="8">
        <v>5246548</v>
      </c>
    </row>
    <row r="170" spans="1:32" ht="14.25">
      <c r="A170" s="12">
        <v>32</v>
      </c>
      <c r="B170" s="12">
        <v>4</v>
      </c>
      <c r="C170" s="12">
        <v>0.00029099999999999997</v>
      </c>
      <c r="D170" s="12">
        <v>5246540</v>
      </c>
      <c r="E170" s="12">
        <v>0.274939</v>
      </c>
      <c r="F170" s="12">
        <v>0.012502</v>
      </c>
      <c r="G170" s="8">
        <v>5246548</v>
      </c>
      <c r="M170" s="12">
        <v>29</v>
      </c>
      <c r="N170" s="12">
        <v>22</v>
      </c>
      <c r="O170" s="12">
        <v>0.00033299999999999996</v>
      </c>
      <c r="P170" s="12">
        <v>10444</v>
      </c>
      <c r="Q170" s="12">
        <v>0.5565209999999999</v>
      </c>
      <c r="R170" s="12">
        <v>0.015794</v>
      </c>
      <c r="S170" s="8">
        <v>7306502</v>
      </c>
      <c r="Z170" s="12">
        <v>33</v>
      </c>
      <c r="AA170" s="12">
        <v>2</v>
      </c>
      <c r="AB170" s="12">
        <v>0.000286</v>
      </c>
      <c r="AC170" s="12">
        <v>5246540</v>
      </c>
      <c r="AD170" s="12">
        <v>0.305435</v>
      </c>
      <c r="AE170" s="12">
        <v>0.012485</v>
      </c>
      <c r="AF170" s="8">
        <v>5246548</v>
      </c>
    </row>
    <row r="171" spans="1:32" ht="14.25">
      <c r="A171" s="12">
        <v>32</v>
      </c>
      <c r="B171" s="12">
        <v>1</v>
      </c>
      <c r="C171" s="12">
        <v>5.9E-05</v>
      </c>
      <c r="D171" s="12">
        <v>5246540</v>
      </c>
      <c r="E171" s="12">
        <v>0.277412</v>
      </c>
      <c r="F171" s="12">
        <v>0.012112999999999999</v>
      </c>
      <c r="G171" s="8">
        <v>5246548</v>
      </c>
      <c r="M171" s="12">
        <v>29</v>
      </c>
      <c r="N171" s="12">
        <v>4</v>
      </c>
      <c r="O171" s="12">
        <v>0.000352</v>
      </c>
      <c r="P171" s="12">
        <v>10444</v>
      </c>
      <c r="Q171" s="12">
        <v>3.364711</v>
      </c>
      <c r="R171" s="12">
        <v>0.017653</v>
      </c>
      <c r="S171" s="8">
        <v>7914392</v>
      </c>
      <c r="Z171" s="12">
        <v>33</v>
      </c>
      <c r="AA171" s="12">
        <v>2</v>
      </c>
      <c r="AB171" s="12">
        <v>0.00030399999999999996</v>
      </c>
      <c r="AC171" s="12">
        <v>5246540</v>
      </c>
      <c r="AD171" s="12">
        <v>0.47482199999999997</v>
      </c>
      <c r="AE171" s="12">
        <v>0.013091</v>
      </c>
      <c r="AF171" s="8">
        <v>5246548</v>
      </c>
    </row>
    <row r="172" spans="1:32" ht="14.25">
      <c r="A172" s="12">
        <v>32</v>
      </c>
      <c r="B172" s="12">
        <v>5</v>
      </c>
      <c r="C172" s="12">
        <v>0.000279</v>
      </c>
      <c r="D172" s="12">
        <v>5246540</v>
      </c>
      <c r="E172" s="12">
        <v>0.038272</v>
      </c>
      <c r="F172" s="12">
        <v>0.012199</v>
      </c>
      <c r="G172" s="8">
        <v>5246548</v>
      </c>
      <c r="M172" s="12">
        <v>29</v>
      </c>
      <c r="N172" s="12">
        <v>1</v>
      </c>
      <c r="O172" s="12">
        <v>0.000332</v>
      </c>
      <c r="P172" s="12">
        <v>10444</v>
      </c>
      <c r="Q172" s="12">
        <v>3.37862</v>
      </c>
      <c r="R172" s="12">
        <v>0.016971</v>
      </c>
      <c r="S172" s="8">
        <v>7924432</v>
      </c>
      <c r="Z172" s="12">
        <v>33</v>
      </c>
      <c r="AA172" s="12">
        <v>3</v>
      </c>
      <c r="AB172" s="12">
        <v>0.00029099999999999997</v>
      </c>
      <c r="AC172" s="12">
        <v>5246540</v>
      </c>
      <c r="AD172" s="12">
        <v>0.475747</v>
      </c>
      <c r="AE172" s="12">
        <v>0.012307</v>
      </c>
      <c r="AF172" s="8">
        <v>5246548</v>
      </c>
    </row>
    <row r="173" spans="1:32" ht="14.25">
      <c r="A173" s="12">
        <v>32</v>
      </c>
      <c r="B173" s="12">
        <v>2</v>
      </c>
      <c r="C173" s="12">
        <v>0.000292</v>
      </c>
      <c r="D173" s="12">
        <v>5246540</v>
      </c>
      <c r="E173" s="12">
        <v>0.27480099999999996</v>
      </c>
      <c r="F173" s="12">
        <v>0.012166</v>
      </c>
      <c r="G173" s="8">
        <v>5246548</v>
      </c>
      <c r="M173" s="12">
        <v>29</v>
      </c>
      <c r="N173" s="12">
        <v>32</v>
      </c>
      <c r="O173" s="12">
        <v>0.00037299999999999996</v>
      </c>
      <c r="P173" s="12">
        <v>10444</v>
      </c>
      <c r="Q173" s="12">
        <v>3.36747</v>
      </c>
      <c r="R173" s="12">
        <v>0.017211999999999998</v>
      </c>
      <c r="S173" s="8">
        <v>7924052</v>
      </c>
      <c r="Z173" s="12">
        <v>33</v>
      </c>
      <c r="AA173" s="12">
        <v>4</v>
      </c>
      <c r="AB173" s="12">
        <v>0.00029499999999999996</v>
      </c>
      <c r="AC173" s="12">
        <v>5246540</v>
      </c>
      <c r="AD173" s="12">
        <v>0.44192499999999996</v>
      </c>
      <c r="AE173" s="12">
        <v>0.012202</v>
      </c>
      <c r="AF173" s="8">
        <v>5246548</v>
      </c>
    </row>
    <row r="174" spans="1:32" ht="14.25">
      <c r="A174" s="12">
        <v>32</v>
      </c>
      <c r="B174" s="12">
        <v>3</v>
      </c>
      <c r="C174" s="12">
        <v>0.00028199999999999997</v>
      </c>
      <c r="D174" s="12">
        <v>5246540</v>
      </c>
      <c r="E174" s="12">
        <v>0.27466</v>
      </c>
      <c r="F174" s="12">
        <v>0.012435</v>
      </c>
      <c r="G174" s="8">
        <v>5246548</v>
      </c>
      <c r="M174" s="12">
        <v>29</v>
      </c>
      <c r="N174" s="12">
        <v>28</v>
      </c>
      <c r="O174" s="12">
        <v>0.000339</v>
      </c>
      <c r="P174" s="12">
        <v>10444</v>
      </c>
      <c r="Q174" s="12">
        <v>3.377089</v>
      </c>
      <c r="R174" s="12">
        <v>0.017168</v>
      </c>
      <c r="S174" s="8">
        <v>7921622</v>
      </c>
      <c r="Z174" s="12">
        <v>33</v>
      </c>
      <c r="AA174" s="12">
        <v>0</v>
      </c>
      <c r="AB174" s="12">
        <v>0.00029499999999999996</v>
      </c>
      <c r="AC174" s="12">
        <v>5246540</v>
      </c>
      <c r="AD174" s="12">
        <v>0.47523899999999997</v>
      </c>
      <c r="AE174" s="12">
        <v>0.064245</v>
      </c>
      <c r="AF174" s="8">
        <v>5246548</v>
      </c>
    </row>
    <row r="175" spans="1:32" ht="14.25">
      <c r="A175" s="12">
        <v>32</v>
      </c>
      <c r="B175" s="12">
        <v>1</v>
      </c>
      <c r="C175" s="12">
        <v>5.2E-05</v>
      </c>
      <c r="D175" s="12">
        <v>5246540</v>
      </c>
      <c r="E175" s="12">
        <v>0.276346</v>
      </c>
      <c r="F175" s="12">
        <v>0.012251</v>
      </c>
      <c r="G175" s="8">
        <v>5246548</v>
      </c>
      <c r="M175" s="12">
        <v>29</v>
      </c>
      <c r="N175" s="12">
        <v>24</v>
      </c>
      <c r="O175" s="12">
        <v>0.000338</v>
      </c>
      <c r="P175" s="12">
        <v>10444</v>
      </c>
      <c r="Q175" s="12">
        <v>3.378907</v>
      </c>
      <c r="R175" s="12">
        <v>0.01754</v>
      </c>
      <c r="S175" s="8">
        <v>7926672</v>
      </c>
      <c r="Z175" s="12">
        <v>33</v>
      </c>
      <c r="AA175" s="12">
        <v>1</v>
      </c>
      <c r="AB175" s="12">
        <v>4.9E-05</v>
      </c>
      <c r="AC175" s="12">
        <v>5246540</v>
      </c>
      <c r="AD175" s="12">
        <v>0.48456499999999997</v>
      </c>
      <c r="AE175" s="12">
        <v>0.012247</v>
      </c>
      <c r="AF175" s="8">
        <v>5246548</v>
      </c>
    </row>
    <row r="176" spans="1:32" ht="14.25">
      <c r="A176" s="12">
        <v>33</v>
      </c>
      <c r="B176" s="12">
        <v>1</v>
      </c>
      <c r="C176" s="12">
        <v>5.1E-05</v>
      </c>
      <c r="D176" s="12">
        <v>5246540</v>
      </c>
      <c r="E176" s="12">
        <v>0.420434</v>
      </c>
      <c r="F176" s="12">
        <v>0.012204999999999999</v>
      </c>
      <c r="G176" s="8">
        <v>5246548</v>
      </c>
      <c r="I176" s="15">
        <f>SUM(E176:E392)/COUNT(E176:E392)</f>
        <v>0.36160577419354856</v>
      </c>
      <c r="J176" s="15">
        <f>SUM(F176:F392)/COUNT(F176:F392)</f>
        <v>0.03549885714285713</v>
      </c>
      <c r="M176" s="12">
        <v>29</v>
      </c>
      <c r="N176" s="12">
        <v>19</v>
      </c>
      <c r="O176" s="12">
        <v>0.00033999999999999997</v>
      </c>
      <c r="P176" s="12">
        <v>10444</v>
      </c>
      <c r="Q176" s="12">
        <v>3.371694</v>
      </c>
      <c r="R176" s="12">
        <v>0.017509</v>
      </c>
      <c r="S176" s="8">
        <v>7914002</v>
      </c>
      <c r="Z176" s="12">
        <v>33</v>
      </c>
      <c r="AA176" s="12">
        <v>0</v>
      </c>
      <c r="AB176" s="12">
        <v>0.000308</v>
      </c>
      <c r="AC176" s="12">
        <v>5246540</v>
      </c>
      <c r="AD176" s="12">
        <v>0.7025279999999999</v>
      </c>
      <c r="AE176" s="12">
        <v>0.06339299999999999</v>
      </c>
      <c r="AF176" s="8">
        <v>5246548</v>
      </c>
    </row>
    <row r="177" spans="1:32" ht="14.25">
      <c r="A177" s="12">
        <v>33</v>
      </c>
      <c r="B177" s="12">
        <v>7</v>
      </c>
      <c r="C177" s="12">
        <v>0.000274</v>
      </c>
      <c r="D177" s="12">
        <v>5246540</v>
      </c>
      <c r="E177" s="12">
        <v>0.211452</v>
      </c>
      <c r="F177" s="12">
        <v>0.012244</v>
      </c>
      <c r="G177" s="8">
        <v>5246548</v>
      </c>
      <c r="I177" s="2">
        <f>SUM(E176:E392)</f>
        <v>78.46845300000004</v>
      </c>
      <c r="J177" s="2">
        <f>SUM(F176:F392)</f>
        <v>7.703251999999997</v>
      </c>
      <c r="M177" s="12">
        <v>29</v>
      </c>
      <c r="N177" s="12">
        <v>31</v>
      </c>
      <c r="O177" s="12">
        <v>0.000338</v>
      </c>
      <c r="P177" s="12">
        <v>10444</v>
      </c>
      <c r="Q177" s="12">
        <v>3.376739</v>
      </c>
      <c r="R177" s="12">
        <v>0.017497</v>
      </c>
      <c r="S177" s="8">
        <v>7928072</v>
      </c>
      <c r="Z177" s="12">
        <v>33</v>
      </c>
      <c r="AA177" s="12">
        <v>1</v>
      </c>
      <c r="AB177" s="12">
        <v>4.9999999999999996E-05</v>
      </c>
      <c r="AC177" s="12">
        <v>5246540</v>
      </c>
      <c r="AD177" s="12">
        <v>0.7052919999999999</v>
      </c>
      <c r="AE177" s="12">
        <v>0.012487</v>
      </c>
      <c r="AF177" s="8">
        <v>5246548</v>
      </c>
    </row>
    <row r="178" spans="1:32" ht="14.25">
      <c r="A178" s="12">
        <v>33</v>
      </c>
      <c r="B178" s="12">
        <v>6</v>
      </c>
      <c r="C178" s="12">
        <v>0.000281</v>
      </c>
      <c r="D178" s="12">
        <v>5246540</v>
      </c>
      <c r="E178" s="12">
        <v>0.483545</v>
      </c>
      <c r="F178" s="12">
        <v>0.01222</v>
      </c>
      <c r="G178" s="8">
        <v>5246548</v>
      </c>
      <c r="M178" s="12">
        <v>29</v>
      </c>
      <c r="N178" s="12">
        <v>15</v>
      </c>
      <c r="O178" s="12">
        <v>0.000392</v>
      </c>
      <c r="P178" s="12">
        <v>10444</v>
      </c>
      <c r="Q178" s="12">
        <v>0.504039</v>
      </c>
      <c r="R178" s="12">
        <v>2.195935</v>
      </c>
      <c r="S178" s="8">
        <v>7203462</v>
      </c>
      <c r="Z178" s="12">
        <v>33</v>
      </c>
      <c r="AA178" s="12">
        <v>1</v>
      </c>
      <c r="AB178" s="12">
        <v>4.9E-05</v>
      </c>
      <c r="AC178" s="12">
        <v>5246540</v>
      </c>
      <c r="AD178" s="12">
        <v>0.47549399999999997</v>
      </c>
      <c r="AE178" s="12">
        <v>0.01257</v>
      </c>
      <c r="AF178" s="8">
        <v>5246548</v>
      </c>
    </row>
    <row r="179" spans="1:32" ht="14.25">
      <c r="A179" s="12">
        <v>33</v>
      </c>
      <c r="B179" s="12">
        <v>2</v>
      </c>
      <c r="C179" s="12">
        <v>0.00029299999999999997</v>
      </c>
      <c r="D179" s="12">
        <v>5246540</v>
      </c>
      <c r="E179" s="12">
        <v>0.39098099999999997</v>
      </c>
      <c r="F179" s="12">
        <v>0.412115</v>
      </c>
      <c r="G179" s="8">
        <v>5246548</v>
      </c>
      <c r="M179" s="12">
        <v>29</v>
      </c>
      <c r="N179" s="12">
        <v>23</v>
      </c>
      <c r="O179" s="12">
        <v>0.000323</v>
      </c>
      <c r="P179" s="12">
        <v>10444</v>
      </c>
      <c r="Q179" s="12">
        <v>3.370503</v>
      </c>
      <c r="R179" s="12">
        <v>0.018737</v>
      </c>
      <c r="S179" s="8">
        <v>7923142</v>
      </c>
      <c r="Z179" s="12">
        <v>33</v>
      </c>
      <c r="AA179" s="12">
        <v>2</v>
      </c>
      <c r="AB179" s="12">
        <v>0.000285</v>
      </c>
      <c r="AC179" s="12">
        <v>5246540</v>
      </c>
      <c r="AD179" s="12">
        <v>0.474443</v>
      </c>
      <c r="AE179" s="12">
        <v>0.012817</v>
      </c>
      <c r="AF179" s="8">
        <v>5246548</v>
      </c>
    </row>
    <row r="180" spans="1:32" ht="14.25">
      <c r="A180" s="12">
        <v>33</v>
      </c>
      <c r="B180" s="12">
        <v>4</v>
      </c>
      <c r="C180" s="12">
        <v>0.00027499999999999996</v>
      </c>
      <c r="D180" s="12">
        <v>5246540</v>
      </c>
      <c r="E180" s="12">
        <v>0.24830999999999998</v>
      </c>
      <c r="F180" s="12">
        <v>0.012544</v>
      </c>
      <c r="G180" s="8">
        <v>5246548</v>
      </c>
      <c r="M180" s="12">
        <v>29</v>
      </c>
      <c r="N180" s="12">
        <v>17</v>
      </c>
      <c r="O180" s="12">
        <v>0.000338</v>
      </c>
      <c r="P180" s="12">
        <v>10444</v>
      </c>
      <c r="Q180" s="12">
        <v>3.365894</v>
      </c>
      <c r="R180" s="12">
        <v>0.018456999999999998</v>
      </c>
      <c r="S180" s="8">
        <v>7910222</v>
      </c>
      <c r="Z180" s="12">
        <v>33</v>
      </c>
      <c r="AA180" s="12">
        <v>3</v>
      </c>
      <c r="AB180" s="12">
        <v>0.000296</v>
      </c>
      <c r="AC180" s="12">
        <v>5246540</v>
      </c>
      <c r="AD180" s="12">
        <v>0.478643</v>
      </c>
      <c r="AE180" s="12">
        <v>0.012381999999999999</v>
      </c>
      <c r="AF180" s="8">
        <v>5246548</v>
      </c>
    </row>
    <row r="181" spans="1:32" ht="14.25">
      <c r="A181" s="12">
        <v>33</v>
      </c>
      <c r="B181" s="12">
        <v>3</v>
      </c>
      <c r="C181" s="12">
        <v>0.000269</v>
      </c>
      <c r="D181" s="12">
        <v>5246540</v>
      </c>
      <c r="E181" s="12">
        <v>0.24973099999999998</v>
      </c>
      <c r="F181" s="12">
        <v>0.012338</v>
      </c>
      <c r="G181" s="8">
        <v>5246548</v>
      </c>
      <c r="M181" s="12">
        <v>29</v>
      </c>
      <c r="N181" s="12">
        <v>7</v>
      </c>
      <c r="O181" s="12">
        <v>0.00037799999999999997</v>
      </c>
      <c r="P181" s="12">
        <v>10444</v>
      </c>
      <c r="Q181" s="12">
        <v>0.503916</v>
      </c>
      <c r="R181" s="12">
        <v>0.01681</v>
      </c>
      <c r="S181" s="8">
        <v>7202892</v>
      </c>
      <c r="Z181" s="12">
        <v>33</v>
      </c>
      <c r="AA181" s="12">
        <v>1</v>
      </c>
      <c r="AB181" s="12">
        <v>4.9E-05</v>
      </c>
      <c r="AC181" s="12">
        <v>5246540</v>
      </c>
      <c r="AD181" s="12">
        <v>0.79394</v>
      </c>
      <c r="AE181" s="12">
        <v>0.012392</v>
      </c>
      <c r="AF181" s="8">
        <v>5246548</v>
      </c>
    </row>
    <row r="182" spans="1:32" ht="14.25">
      <c r="A182" s="12">
        <v>33</v>
      </c>
      <c r="B182" s="12">
        <v>8</v>
      </c>
      <c r="C182" s="12">
        <v>0.000288</v>
      </c>
      <c r="D182" s="12">
        <v>5246540</v>
      </c>
      <c r="E182" s="12">
        <v>0.247555</v>
      </c>
      <c r="F182" s="12">
        <v>0.012523</v>
      </c>
      <c r="G182" s="8">
        <v>5246548</v>
      </c>
      <c r="M182" s="12">
        <v>29</v>
      </c>
      <c r="N182" s="12">
        <v>15</v>
      </c>
      <c r="O182" s="12">
        <v>0.000339</v>
      </c>
      <c r="P182" s="12">
        <v>10444</v>
      </c>
      <c r="Q182" s="12">
        <v>3.380498</v>
      </c>
      <c r="R182" s="12">
        <v>0.017717999999999998</v>
      </c>
      <c r="S182" s="8">
        <v>7920802</v>
      </c>
      <c r="Z182" s="12">
        <v>33</v>
      </c>
      <c r="AA182" s="12">
        <v>2</v>
      </c>
      <c r="AB182" s="12">
        <v>0.000279</v>
      </c>
      <c r="AC182" s="12">
        <v>5246540</v>
      </c>
      <c r="AD182" s="12">
        <v>0.790816</v>
      </c>
      <c r="AE182" s="12">
        <v>0.012291999999999999</v>
      </c>
      <c r="AF182" s="8">
        <v>5246548</v>
      </c>
    </row>
    <row r="183" spans="1:32" ht="14.25">
      <c r="A183" s="12">
        <v>33</v>
      </c>
      <c r="B183" s="12">
        <v>9</v>
      </c>
      <c r="C183" s="12">
        <v>0.000277</v>
      </c>
      <c r="D183" s="12">
        <v>5246540</v>
      </c>
      <c r="E183" s="12">
        <v>0.212079</v>
      </c>
      <c r="F183" s="12">
        <v>0.012546999999999999</v>
      </c>
      <c r="G183" s="8">
        <v>5246548</v>
      </c>
      <c r="M183" s="12">
        <v>29</v>
      </c>
      <c r="N183" s="12">
        <v>26</v>
      </c>
      <c r="O183" s="12">
        <v>0.000343</v>
      </c>
      <c r="P183" s="12">
        <v>10444</v>
      </c>
      <c r="Q183" s="12">
        <v>0.557613</v>
      </c>
      <c r="R183" s="12">
        <v>0.01582</v>
      </c>
      <c r="S183" s="8">
        <v>7309912</v>
      </c>
      <c r="Z183" s="12">
        <v>33</v>
      </c>
      <c r="AA183" s="12">
        <v>3</v>
      </c>
      <c r="AB183" s="12">
        <v>0.000286</v>
      </c>
      <c r="AC183" s="12">
        <v>5246540</v>
      </c>
      <c r="AD183" s="12">
        <v>0.5735979999999999</v>
      </c>
      <c r="AE183" s="12">
        <v>0.01236</v>
      </c>
      <c r="AF183" s="8">
        <v>5246548</v>
      </c>
    </row>
    <row r="184" spans="1:32" ht="14.25">
      <c r="A184" s="12">
        <v>33</v>
      </c>
      <c r="B184" s="12">
        <v>7</v>
      </c>
      <c r="C184" s="12">
        <v>0.000261</v>
      </c>
      <c r="D184" s="12">
        <v>5246540</v>
      </c>
      <c r="E184" s="12">
        <v>0.248685</v>
      </c>
      <c r="F184" s="12">
        <v>0.012386</v>
      </c>
      <c r="G184" s="8">
        <v>5246548</v>
      </c>
      <c r="M184" s="12">
        <v>29</v>
      </c>
      <c r="N184" s="12">
        <v>21</v>
      </c>
      <c r="O184" s="12">
        <v>0.00035</v>
      </c>
      <c r="P184" s="12">
        <v>10444</v>
      </c>
      <c r="Q184" s="12">
        <v>3.389623</v>
      </c>
      <c r="R184" s="12">
        <v>0.017081</v>
      </c>
      <c r="S184" s="8">
        <v>7925972</v>
      </c>
      <c r="Z184" s="12">
        <v>33</v>
      </c>
      <c r="AA184" s="12">
        <v>0</v>
      </c>
      <c r="AB184" s="12">
        <v>0.00029499999999999996</v>
      </c>
      <c r="AC184" s="12">
        <v>5246540</v>
      </c>
      <c r="AD184" s="12">
        <v>0.93582</v>
      </c>
      <c r="AE184" s="12">
        <v>0.064072</v>
      </c>
      <c r="AF184" s="8">
        <v>5246548</v>
      </c>
    </row>
    <row r="185" spans="1:32" ht="14.25">
      <c r="A185" s="12">
        <v>33</v>
      </c>
      <c r="B185" s="12">
        <v>5</v>
      </c>
      <c r="C185" s="12">
        <v>0.00029299999999999997</v>
      </c>
      <c r="D185" s="12">
        <v>5246540</v>
      </c>
      <c r="E185" s="12">
        <v>0.249626</v>
      </c>
      <c r="F185" s="12">
        <v>0.012438</v>
      </c>
      <c r="G185" s="8">
        <v>5246548</v>
      </c>
      <c r="M185" s="12">
        <v>29</v>
      </c>
      <c r="N185" s="12">
        <v>20</v>
      </c>
      <c r="O185" s="12">
        <v>0.000348</v>
      </c>
      <c r="P185" s="12">
        <v>10444</v>
      </c>
      <c r="Q185" s="12">
        <v>3.383205</v>
      </c>
      <c r="R185" s="12">
        <v>0.821888</v>
      </c>
      <c r="S185" s="8">
        <v>7923422</v>
      </c>
      <c r="Z185" s="12">
        <v>33</v>
      </c>
      <c r="AA185" s="12">
        <v>3</v>
      </c>
      <c r="AB185" s="12">
        <v>0.000308</v>
      </c>
      <c r="AC185" s="12">
        <v>5246540</v>
      </c>
      <c r="AD185" s="12">
        <v>0.671663</v>
      </c>
      <c r="AE185" s="12">
        <v>0.012478</v>
      </c>
      <c r="AF185" s="8">
        <v>5246548</v>
      </c>
    </row>
    <row r="186" spans="1:32" ht="14.25">
      <c r="A186" s="12">
        <v>33</v>
      </c>
      <c r="B186" s="12">
        <v>4</v>
      </c>
      <c r="C186" s="12">
        <v>0.00027299999999999997</v>
      </c>
      <c r="D186" s="12">
        <v>5246540</v>
      </c>
      <c r="E186" s="12">
        <v>0.482247</v>
      </c>
      <c r="F186" s="12">
        <v>0.01214</v>
      </c>
      <c r="G186" s="8">
        <v>5246548</v>
      </c>
      <c r="M186" s="12">
        <v>29</v>
      </c>
      <c r="N186" s="12">
        <v>0</v>
      </c>
      <c r="O186" s="12">
        <v>0.00033299999999999996</v>
      </c>
      <c r="P186" s="12">
        <v>10444</v>
      </c>
      <c r="Q186" s="12">
        <v>0.008307</v>
      </c>
      <c r="R186" s="12">
        <v>0.07288599999999999</v>
      </c>
      <c r="S186" s="8">
        <v>5246552</v>
      </c>
      <c r="Z186" s="12">
        <v>33</v>
      </c>
      <c r="AA186" s="12">
        <v>1</v>
      </c>
      <c r="AB186" s="12">
        <v>4.9E-05</v>
      </c>
      <c r="AC186" s="12">
        <v>5246540</v>
      </c>
      <c r="AD186" s="12">
        <v>0.7042649999999999</v>
      </c>
      <c r="AE186" s="12">
        <v>0.012449</v>
      </c>
      <c r="AF186" s="8">
        <v>5246548</v>
      </c>
    </row>
    <row r="187" spans="1:32" ht="14.25">
      <c r="A187" s="12">
        <v>33</v>
      </c>
      <c r="B187" s="12">
        <v>3</v>
      </c>
      <c r="C187" s="12">
        <v>0.000274</v>
      </c>
      <c r="D187" s="12">
        <v>5246540</v>
      </c>
      <c r="E187" s="12">
        <v>0.483639</v>
      </c>
      <c r="F187" s="12">
        <v>0.012255</v>
      </c>
      <c r="G187" s="8">
        <v>5246548</v>
      </c>
      <c r="M187" s="12">
        <v>29</v>
      </c>
      <c r="N187" s="12">
        <v>35</v>
      </c>
      <c r="O187" s="12">
        <v>0.000332</v>
      </c>
      <c r="P187" s="12">
        <v>10444</v>
      </c>
      <c r="Q187" s="12">
        <v>2.587451</v>
      </c>
      <c r="R187" s="12">
        <v>0.016243</v>
      </c>
      <c r="S187" s="8">
        <v>7583062</v>
      </c>
      <c r="Z187" s="12">
        <v>33</v>
      </c>
      <c r="AA187" s="12">
        <v>2</v>
      </c>
      <c r="AB187" s="12">
        <v>0.000288</v>
      </c>
      <c r="AC187" s="12">
        <v>5246540</v>
      </c>
      <c r="AD187" s="12">
        <v>0.307173</v>
      </c>
      <c r="AE187" s="12">
        <v>0.012185999999999999</v>
      </c>
      <c r="AF187" s="8">
        <v>5246548</v>
      </c>
    </row>
    <row r="188" spans="1:32" ht="14.25">
      <c r="A188" s="12">
        <v>33</v>
      </c>
      <c r="B188" s="12">
        <v>1</v>
      </c>
      <c r="C188" s="12">
        <v>5.1E-05</v>
      </c>
      <c r="D188" s="12">
        <v>5246540</v>
      </c>
      <c r="E188" s="12">
        <v>0.481344</v>
      </c>
      <c r="F188" s="12">
        <v>0.012431</v>
      </c>
      <c r="G188" s="8">
        <v>5246548</v>
      </c>
      <c r="M188" s="12">
        <v>29</v>
      </c>
      <c r="N188" s="12">
        <v>6</v>
      </c>
      <c r="O188" s="12">
        <v>0.00034399999999999996</v>
      </c>
      <c r="P188" s="12">
        <v>10444</v>
      </c>
      <c r="Q188" s="12">
        <v>0.5043409999999999</v>
      </c>
      <c r="R188" s="12">
        <v>0.016356</v>
      </c>
      <c r="S188" s="8">
        <v>7201792</v>
      </c>
      <c r="Z188" s="12">
        <v>33</v>
      </c>
      <c r="AA188" s="12">
        <v>2</v>
      </c>
      <c r="AB188" s="12">
        <v>0.000286</v>
      </c>
      <c r="AC188" s="12">
        <v>5246540</v>
      </c>
      <c r="AD188" s="12">
        <v>0.303813</v>
      </c>
      <c r="AE188" s="12">
        <v>0.01245</v>
      </c>
      <c r="AF188" s="8">
        <v>5246548</v>
      </c>
    </row>
    <row r="189" spans="1:32" ht="14.25">
      <c r="A189" s="12">
        <v>33</v>
      </c>
      <c r="B189" s="12">
        <v>1</v>
      </c>
      <c r="C189" s="12">
        <v>5.1E-05</v>
      </c>
      <c r="D189" s="12">
        <v>5246540</v>
      </c>
      <c r="E189" s="12">
        <v>0.248827</v>
      </c>
      <c r="F189" s="12">
        <v>0.012468</v>
      </c>
      <c r="G189" s="8">
        <v>5246548</v>
      </c>
      <c r="M189" s="12">
        <v>29</v>
      </c>
      <c r="N189" s="12">
        <v>34</v>
      </c>
      <c r="O189" s="12">
        <v>0.000332</v>
      </c>
      <c r="P189" s="12">
        <v>10444</v>
      </c>
      <c r="Q189" s="12">
        <v>0.55673</v>
      </c>
      <c r="R189" s="12">
        <v>0.015893</v>
      </c>
      <c r="S189" s="8">
        <v>7306602</v>
      </c>
      <c r="Z189" s="12">
        <v>33</v>
      </c>
      <c r="AA189" s="12">
        <v>0</v>
      </c>
      <c r="AB189" s="12">
        <v>0.000279</v>
      </c>
      <c r="AC189" s="12">
        <v>5246540</v>
      </c>
      <c r="AD189" s="12">
        <v>0.7053159999999999</v>
      </c>
      <c r="AE189" s="12">
        <v>0.064644</v>
      </c>
      <c r="AF189" s="8">
        <v>5246548</v>
      </c>
    </row>
    <row r="190" spans="1:32" ht="14.25">
      <c r="A190" s="12">
        <v>33</v>
      </c>
      <c r="B190" s="12">
        <v>7</v>
      </c>
      <c r="C190" s="12">
        <v>0.000308</v>
      </c>
      <c r="D190" s="12">
        <v>5246540</v>
      </c>
      <c r="E190" s="12">
        <v>0.212109</v>
      </c>
      <c r="F190" s="12">
        <v>0.012223999999999999</v>
      </c>
      <c r="G190" s="8">
        <v>5246548</v>
      </c>
      <c r="M190" s="12">
        <v>29</v>
      </c>
      <c r="N190" s="12">
        <v>38</v>
      </c>
      <c r="O190" s="12">
        <v>0.000332</v>
      </c>
      <c r="P190" s="12">
        <v>10444</v>
      </c>
      <c r="Q190" s="12">
        <v>0.55677</v>
      </c>
      <c r="R190" s="12">
        <v>0.016645</v>
      </c>
      <c r="S190" s="8">
        <v>7307122</v>
      </c>
      <c r="Z190" s="12">
        <v>33</v>
      </c>
      <c r="AA190" s="12">
        <v>1</v>
      </c>
      <c r="AB190" s="12">
        <v>4.9E-05</v>
      </c>
      <c r="AC190" s="12">
        <v>5246540</v>
      </c>
      <c r="AD190" s="12">
        <v>0.9388259999999999</v>
      </c>
      <c r="AE190" s="12">
        <v>0.012457999999999999</v>
      </c>
      <c r="AF190" s="8">
        <v>5246548</v>
      </c>
    </row>
    <row r="191" spans="1:32" ht="14.25">
      <c r="A191" s="12">
        <v>33</v>
      </c>
      <c r="B191" s="12">
        <v>3</v>
      </c>
      <c r="C191" s="12">
        <v>0.00029</v>
      </c>
      <c r="D191" s="12">
        <v>5246540</v>
      </c>
      <c r="E191" s="12">
        <v>0.47992999999999997</v>
      </c>
      <c r="F191" s="12">
        <v>0.012326</v>
      </c>
      <c r="G191" s="8">
        <v>5246548</v>
      </c>
      <c r="M191" s="12">
        <v>29</v>
      </c>
      <c r="N191" s="12">
        <v>6</v>
      </c>
      <c r="O191" s="12">
        <v>0.000343</v>
      </c>
      <c r="P191" s="12">
        <v>10444</v>
      </c>
      <c r="Q191" s="12">
        <v>3.371525</v>
      </c>
      <c r="R191" s="12">
        <v>0.017412</v>
      </c>
      <c r="S191" s="8">
        <v>7922932</v>
      </c>
      <c r="Z191" s="12">
        <v>33</v>
      </c>
      <c r="AA191" s="12">
        <v>0</v>
      </c>
      <c r="AB191" s="12">
        <v>0.000289</v>
      </c>
      <c r="AC191" s="12">
        <v>5246540</v>
      </c>
      <c r="AD191" s="12">
        <v>0.47603999999999996</v>
      </c>
      <c r="AE191" s="12">
        <v>0.06570999999999999</v>
      </c>
      <c r="AF191" s="8">
        <v>5246548</v>
      </c>
    </row>
    <row r="192" spans="1:32" ht="14.25">
      <c r="A192" s="12">
        <v>33</v>
      </c>
      <c r="B192" s="12">
        <v>6</v>
      </c>
      <c r="C192" s="12">
        <v>0.00029099999999999997</v>
      </c>
      <c r="D192" s="12">
        <v>5246540</v>
      </c>
      <c r="E192" s="12">
        <v>0.488981</v>
      </c>
      <c r="F192" s="12">
        <v>0.012452999999999999</v>
      </c>
      <c r="G192" s="8">
        <v>5246548</v>
      </c>
      <c r="M192" s="12">
        <v>29</v>
      </c>
      <c r="N192" s="12">
        <v>20</v>
      </c>
      <c r="O192" s="12">
        <v>0.00033299999999999996</v>
      </c>
      <c r="P192" s="12">
        <v>10444</v>
      </c>
      <c r="Q192" s="12">
        <v>2.596712</v>
      </c>
      <c r="R192" s="12">
        <v>0.016547</v>
      </c>
      <c r="S192" s="8">
        <v>7758572</v>
      </c>
      <c r="Z192" s="12">
        <v>33</v>
      </c>
      <c r="AA192" s="12">
        <v>4</v>
      </c>
      <c r="AB192" s="12">
        <v>0.00030399999999999996</v>
      </c>
      <c r="AC192" s="12">
        <v>5246540</v>
      </c>
      <c r="AD192" s="12">
        <v>0.439667</v>
      </c>
      <c r="AE192" s="12">
        <v>0.012709</v>
      </c>
      <c r="AF192" s="8">
        <v>5246548</v>
      </c>
    </row>
    <row r="193" spans="1:32" ht="14.25">
      <c r="A193" s="12">
        <v>33</v>
      </c>
      <c r="B193" s="12">
        <v>7</v>
      </c>
      <c r="C193" s="12">
        <v>0.00022799999999999999</v>
      </c>
      <c r="D193" s="12">
        <v>5246540</v>
      </c>
      <c r="E193" s="12">
        <v>0.212521</v>
      </c>
      <c r="F193" s="12">
        <v>0.012261</v>
      </c>
      <c r="G193" s="8">
        <v>5246548</v>
      </c>
      <c r="M193" s="12">
        <v>29</v>
      </c>
      <c r="N193" s="12">
        <v>6</v>
      </c>
      <c r="O193" s="12">
        <v>0.00033299999999999996</v>
      </c>
      <c r="P193" s="12">
        <v>10444</v>
      </c>
      <c r="Q193" s="12">
        <v>2.6182119999999998</v>
      </c>
      <c r="R193" s="12">
        <v>0.017273</v>
      </c>
      <c r="S193" s="8">
        <v>7771112</v>
      </c>
      <c r="Z193" s="12">
        <v>33</v>
      </c>
      <c r="AA193" s="12">
        <v>3</v>
      </c>
      <c r="AB193" s="12">
        <v>0.000287</v>
      </c>
      <c r="AC193" s="12">
        <v>5246540</v>
      </c>
      <c r="AD193" s="12">
        <v>0.47685299999999997</v>
      </c>
      <c r="AE193" s="12">
        <v>0.012667999999999999</v>
      </c>
      <c r="AF193" s="8">
        <v>5246548</v>
      </c>
    </row>
    <row r="194" spans="1:32" ht="14.25">
      <c r="A194" s="12">
        <v>33</v>
      </c>
      <c r="B194" s="12">
        <v>4</v>
      </c>
      <c r="C194" s="12">
        <v>0.000278</v>
      </c>
      <c r="D194" s="12">
        <v>5246540</v>
      </c>
      <c r="E194" s="12">
        <v>0.41822099999999995</v>
      </c>
      <c r="F194" s="12">
        <v>0.412386</v>
      </c>
      <c r="G194" s="8">
        <v>5246548</v>
      </c>
      <c r="M194" s="12">
        <v>29</v>
      </c>
      <c r="N194" s="12">
        <v>20</v>
      </c>
      <c r="O194" s="12">
        <v>0.000332</v>
      </c>
      <c r="P194" s="12">
        <v>10444</v>
      </c>
      <c r="Q194" s="12">
        <v>0.558147</v>
      </c>
      <c r="R194" s="12">
        <v>0.015408</v>
      </c>
      <c r="S194" s="8">
        <v>7309412</v>
      </c>
      <c r="Z194" s="12">
        <v>33</v>
      </c>
      <c r="AA194" s="12">
        <v>2</v>
      </c>
      <c r="AB194" s="12">
        <v>0.000285</v>
      </c>
      <c r="AC194" s="12">
        <v>5246540</v>
      </c>
      <c r="AD194" s="12">
        <v>0.47492399999999996</v>
      </c>
      <c r="AE194" s="12">
        <v>0.012490999999999999</v>
      </c>
      <c r="AF194" s="8">
        <v>5246548</v>
      </c>
    </row>
    <row r="195" spans="1:32" ht="14.25">
      <c r="A195" s="12">
        <v>33</v>
      </c>
      <c r="B195" s="12">
        <v>3</v>
      </c>
      <c r="C195" s="12">
        <v>0.000286</v>
      </c>
      <c r="D195" s="12">
        <v>5246540</v>
      </c>
      <c r="E195" s="12">
        <v>0.418136</v>
      </c>
      <c r="F195" s="12">
        <v>0.012397</v>
      </c>
      <c r="G195" s="8">
        <v>5246548</v>
      </c>
      <c r="M195" s="12">
        <v>29</v>
      </c>
      <c r="N195" s="12">
        <v>31</v>
      </c>
      <c r="O195" s="12">
        <v>0.00038899999999999997</v>
      </c>
      <c r="P195" s="12">
        <v>10444</v>
      </c>
      <c r="Q195" s="12">
        <v>2.585215</v>
      </c>
      <c r="R195" s="12">
        <v>0.017792</v>
      </c>
      <c r="S195" s="8">
        <v>7578712</v>
      </c>
      <c r="Z195" s="12">
        <v>33</v>
      </c>
      <c r="AA195" s="12">
        <v>2</v>
      </c>
      <c r="AB195" s="12">
        <v>0.00029299999999999997</v>
      </c>
      <c r="AC195" s="12">
        <v>5246540</v>
      </c>
      <c r="AD195" s="12">
        <v>0.9390539999999999</v>
      </c>
      <c r="AE195" s="12">
        <v>0.012235</v>
      </c>
      <c r="AF195" s="8">
        <v>5246548</v>
      </c>
    </row>
    <row r="196" spans="1:32" ht="14.25">
      <c r="A196" s="12">
        <v>33</v>
      </c>
      <c r="B196" s="12">
        <v>2</v>
      </c>
      <c r="C196" s="12">
        <v>0.000286</v>
      </c>
      <c r="D196" s="12">
        <v>5246540</v>
      </c>
      <c r="E196" s="12">
        <v>0.48078499999999996</v>
      </c>
      <c r="F196" s="12">
        <v>0.012225999999999999</v>
      </c>
      <c r="G196" s="8">
        <v>5246548</v>
      </c>
      <c r="M196" s="12">
        <v>29</v>
      </c>
      <c r="N196" s="12">
        <v>14</v>
      </c>
      <c r="O196" s="12">
        <v>0.000335</v>
      </c>
      <c r="P196" s="12">
        <v>10444</v>
      </c>
      <c r="Q196" s="12">
        <v>0.556311</v>
      </c>
      <c r="R196" s="12">
        <v>2.288542</v>
      </c>
      <c r="S196" s="8">
        <v>7307482</v>
      </c>
      <c r="Z196" s="12">
        <v>33</v>
      </c>
      <c r="AA196" s="12">
        <v>3</v>
      </c>
      <c r="AB196" s="12">
        <v>0.000296</v>
      </c>
      <c r="AC196" s="12">
        <v>5246540</v>
      </c>
      <c r="AD196" s="12">
        <v>0.66948</v>
      </c>
      <c r="AE196" s="12">
        <v>0.012383</v>
      </c>
      <c r="AF196" s="8">
        <v>5246548</v>
      </c>
    </row>
    <row r="197" spans="1:32" ht="14.25">
      <c r="A197" s="12">
        <v>33</v>
      </c>
      <c r="B197" s="12">
        <v>6</v>
      </c>
      <c r="C197" s="12">
        <v>0.000279</v>
      </c>
      <c r="D197" s="12">
        <v>5246540</v>
      </c>
      <c r="E197" s="12">
        <v>0.41645499999999996</v>
      </c>
      <c r="F197" s="12">
        <v>0.01279</v>
      </c>
      <c r="G197" s="8">
        <v>5246548</v>
      </c>
      <c r="M197" s="12">
        <v>29</v>
      </c>
      <c r="N197" s="12">
        <v>6</v>
      </c>
      <c r="O197" s="12">
        <v>0.00033099999999999997</v>
      </c>
      <c r="P197" s="12">
        <v>10444</v>
      </c>
      <c r="Q197" s="12">
        <v>0.5567989999999999</v>
      </c>
      <c r="R197" s="12">
        <v>0.015585</v>
      </c>
      <c r="S197" s="8">
        <v>7306402</v>
      </c>
      <c r="Z197" s="12">
        <v>33</v>
      </c>
      <c r="AA197" s="12">
        <v>0</v>
      </c>
      <c r="AB197" s="12">
        <v>0.000298</v>
      </c>
      <c r="AC197" s="12">
        <v>5246540</v>
      </c>
      <c r="AD197" s="12">
        <v>0.934935</v>
      </c>
      <c r="AE197" s="12">
        <v>0.06468299999999999</v>
      </c>
      <c r="AF197" s="8">
        <v>5246548</v>
      </c>
    </row>
    <row r="198" spans="1:32" ht="14.25">
      <c r="A198" s="12">
        <v>33</v>
      </c>
      <c r="B198" s="12">
        <v>7</v>
      </c>
      <c r="C198" s="12">
        <v>0.00029499999999999996</v>
      </c>
      <c r="D198" s="12">
        <v>5246540</v>
      </c>
      <c r="E198" s="12">
        <v>0.18501499999999999</v>
      </c>
      <c r="F198" s="12">
        <v>0.012568999999999999</v>
      </c>
      <c r="G198" s="8">
        <v>5246548</v>
      </c>
      <c r="M198" s="12">
        <v>29</v>
      </c>
      <c r="N198" s="12">
        <v>21</v>
      </c>
      <c r="O198" s="12">
        <v>0.00033999999999999997</v>
      </c>
      <c r="P198" s="12">
        <v>10444</v>
      </c>
      <c r="Q198" s="12">
        <v>2.572093</v>
      </c>
      <c r="R198" s="12">
        <v>0.016375999999999998</v>
      </c>
      <c r="S198" s="8">
        <v>7582702</v>
      </c>
      <c r="Z198" s="12">
        <v>33</v>
      </c>
      <c r="AA198" s="12">
        <v>1</v>
      </c>
      <c r="AB198" s="12">
        <v>5.1E-05</v>
      </c>
      <c r="AC198" s="12">
        <v>5246540</v>
      </c>
      <c r="AD198" s="12">
        <v>0.793468</v>
      </c>
      <c r="AE198" s="12">
        <v>0.012447</v>
      </c>
      <c r="AF198" s="8">
        <v>5246548</v>
      </c>
    </row>
    <row r="199" spans="1:32" ht="14.25">
      <c r="A199" s="12">
        <v>33</v>
      </c>
      <c r="B199" s="12">
        <v>8</v>
      </c>
      <c r="C199" s="12">
        <v>0.00027499999999999996</v>
      </c>
      <c r="D199" s="12">
        <v>5246540</v>
      </c>
      <c r="E199" s="12">
        <v>0.249491</v>
      </c>
      <c r="F199" s="12">
        <v>0.012333</v>
      </c>
      <c r="G199" s="8">
        <v>5246548</v>
      </c>
      <c r="M199" s="12">
        <v>29</v>
      </c>
      <c r="N199" s="12">
        <v>30</v>
      </c>
      <c r="O199" s="12">
        <v>0.000339</v>
      </c>
      <c r="P199" s="12">
        <v>10444</v>
      </c>
      <c r="Q199" s="12">
        <v>3.370647</v>
      </c>
      <c r="R199" s="12">
        <v>0.017542</v>
      </c>
      <c r="S199" s="8">
        <v>7921512</v>
      </c>
      <c r="Z199" s="12">
        <v>33</v>
      </c>
      <c r="AA199" s="12">
        <v>2</v>
      </c>
      <c r="AB199" s="12">
        <v>0.000292</v>
      </c>
      <c r="AC199" s="12">
        <v>5246540</v>
      </c>
      <c r="AD199" s="12">
        <v>0.7946949999999999</v>
      </c>
      <c r="AE199" s="12">
        <v>0.012308</v>
      </c>
      <c r="AF199" s="8">
        <v>5246548</v>
      </c>
    </row>
    <row r="200" spans="1:32" ht="14.25">
      <c r="A200" s="12">
        <v>33</v>
      </c>
      <c r="B200" s="12">
        <v>1</v>
      </c>
      <c r="C200" s="12">
        <v>8.499999999999999E-05</v>
      </c>
      <c r="D200" s="12">
        <v>5246540</v>
      </c>
      <c r="E200" s="12">
        <v>0.38631</v>
      </c>
      <c r="F200" s="12">
        <v>0.012345</v>
      </c>
      <c r="G200" s="8">
        <v>5246548</v>
      </c>
      <c r="M200" s="12">
        <v>29</v>
      </c>
      <c r="N200" s="12">
        <v>22</v>
      </c>
      <c r="O200" s="12">
        <v>0.000335</v>
      </c>
      <c r="P200" s="12">
        <v>10444</v>
      </c>
      <c r="Q200" s="12">
        <v>3.36674</v>
      </c>
      <c r="R200" s="12">
        <v>0.017624</v>
      </c>
      <c r="S200" s="8">
        <v>7917962</v>
      </c>
      <c r="Z200" s="12">
        <v>33</v>
      </c>
      <c r="AA200" s="12">
        <v>3</v>
      </c>
      <c r="AB200" s="12">
        <v>0.00029499999999999996</v>
      </c>
      <c r="AC200" s="12">
        <v>5246540</v>
      </c>
      <c r="AD200" s="12">
        <v>0.570184</v>
      </c>
      <c r="AE200" s="12">
        <v>0.012270999999999999</v>
      </c>
      <c r="AF200" s="8">
        <v>5246548</v>
      </c>
    </row>
    <row r="201" spans="1:32" ht="14.25">
      <c r="A201" s="12">
        <v>33</v>
      </c>
      <c r="B201" s="12">
        <v>3</v>
      </c>
      <c r="C201" s="12">
        <v>0.000274</v>
      </c>
      <c r="D201" s="12">
        <v>5246540</v>
      </c>
      <c r="E201" s="12">
        <v>0.388015</v>
      </c>
      <c r="F201" s="12">
        <v>0.012211999999999999</v>
      </c>
      <c r="G201" s="8">
        <v>5246548</v>
      </c>
      <c r="M201" s="12">
        <v>29</v>
      </c>
      <c r="N201" s="12">
        <v>0</v>
      </c>
      <c r="O201" s="12">
        <v>0.000345</v>
      </c>
      <c r="P201" s="12">
        <v>10444</v>
      </c>
      <c r="Q201" s="12">
        <v>0.008263</v>
      </c>
      <c r="R201" s="12">
        <v>0.071842</v>
      </c>
      <c r="S201" s="8">
        <v>5246552</v>
      </c>
      <c r="Z201" s="12">
        <v>33</v>
      </c>
      <c r="AA201" s="12">
        <v>0</v>
      </c>
      <c r="AB201" s="12">
        <v>0.000287</v>
      </c>
      <c r="AC201" s="12">
        <v>5246540</v>
      </c>
      <c r="AD201" s="12">
        <v>0.788812</v>
      </c>
      <c r="AE201" s="12">
        <v>0.064111</v>
      </c>
      <c r="AF201" s="8">
        <v>5246548</v>
      </c>
    </row>
    <row r="202" spans="1:32" ht="14.25">
      <c r="A202" s="12">
        <v>33</v>
      </c>
      <c r="B202" s="12">
        <v>2</v>
      </c>
      <c r="C202" s="12">
        <v>0.00027499999999999996</v>
      </c>
      <c r="D202" s="12">
        <v>5246540</v>
      </c>
      <c r="E202" s="12">
        <v>0.418049</v>
      </c>
      <c r="F202" s="12">
        <v>0.012372</v>
      </c>
      <c r="G202" s="8">
        <v>5246548</v>
      </c>
      <c r="M202" s="12">
        <v>29</v>
      </c>
      <c r="N202" s="12">
        <v>25</v>
      </c>
      <c r="O202" s="12">
        <v>0.00035099999999999997</v>
      </c>
      <c r="P202" s="12">
        <v>10444</v>
      </c>
      <c r="Q202" s="12">
        <v>3.380274</v>
      </c>
      <c r="R202" s="12">
        <v>0.017096</v>
      </c>
      <c r="S202" s="8">
        <v>7930012</v>
      </c>
      <c r="Z202" s="12">
        <v>33</v>
      </c>
      <c r="AA202" s="12">
        <v>3</v>
      </c>
      <c r="AB202" s="12">
        <v>0.000294</v>
      </c>
      <c r="AC202" s="12">
        <v>5246540</v>
      </c>
      <c r="AD202" s="12">
        <v>0.5687</v>
      </c>
      <c r="AE202" s="12">
        <v>0.012756</v>
      </c>
      <c r="AF202" s="8">
        <v>5246548</v>
      </c>
    </row>
    <row r="203" spans="1:32" ht="14.25">
      <c r="A203" s="12">
        <v>33</v>
      </c>
      <c r="B203" s="12">
        <v>0</v>
      </c>
      <c r="C203" s="12">
        <v>0.000283</v>
      </c>
      <c r="D203" s="12">
        <v>5246540</v>
      </c>
      <c r="E203" s="12">
        <v>0.38594999999999996</v>
      </c>
      <c r="F203" s="12">
        <v>0.06245</v>
      </c>
      <c r="G203" s="8">
        <v>5246548</v>
      </c>
      <c r="M203" s="12">
        <v>29</v>
      </c>
      <c r="N203" s="12">
        <v>10</v>
      </c>
      <c r="O203" s="12">
        <v>0.00036899999999999997</v>
      </c>
      <c r="P203" s="12">
        <v>10444</v>
      </c>
      <c r="Q203" s="12">
        <v>3.36116</v>
      </c>
      <c r="R203" s="12">
        <v>0.017196</v>
      </c>
      <c r="S203" s="8">
        <v>7916452</v>
      </c>
      <c r="Z203" s="12">
        <v>33</v>
      </c>
      <c r="AA203" s="12">
        <v>0</v>
      </c>
      <c r="AB203" s="12">
        <v>0.000305</v>
      </c>
      <c r="AC203" s="12">
        <v>5246540</v>
      </c>
      <c r="AD203" s="12">
        <v>0.7937069999999999</v>
      </c>
      <c r="AE203" s="12">
        <v>0.06421199999999999</v>
      </c>
      <c r="AF203" s="8">
        <v>5246548</v>
      </c>
    </row>
    <row r="204" spans="1:32" ht="14.25">
      <c r="A204" s="12">
        <v>33</v>
      </c>
      <c r="B204" s="12">
        <v>4</v>
      </c>
      <c r="C204" s="12">
        <v>0.000283</v>
      </c>
      <c r="D204" s="12">
        <v>5246540</v>
      </c>
      <c r="E204" s="12">
        <v>0.326364</v>
      </c>
      <c r="F204" s="12">
        <v>0.012185</v>
      </c>
      <c r="G204" s="8">
        <v>5246548</v>
      </c>
      <c r="M204" s="12">
        <v>29</v>
      </c>
      <c r="N204" s="12">
        <v>0</v>
      </c>
      <c r="O204" s="12">
        <v>0.00034199999999999996</v>
      </c>
      <c r="P204" s="12">
        <v>10444</v>
      </c>
      <c r="Q204" s="12">
        <v>0.008239999999999999</v>
      </c>
      <c r="R204" s="12">
        <v>0.071598</v>
      </c>
      <c r="S204" s="8">
        <v>5246552</v>
      </c>
      <c r="Z204" s="12">
        <v>33</v>
      </c>
      <c r="AA204" s="12">
        <v>1</v>
      </c>
      <c r="AB204" s="12">
        <v>0.00031099999999999997</v>
      </c>
      <c r="AC204" s="12">
        <v>5246540</v>
      </c>
      <c r="AD204" s="12">
        <v>0.936708</v>
      </c>
      <c r="AE204" s="12">
        <v>0.012310999999999999</v>
      </c>
      <c r="AF204" s="8">
        <v>5246548</v>
      </c>
    </row>
    <row r="205" spans="1:32" ht="14.25">
      <c r="A205" s="12">
        <v>33</v>
      </c>
      <c r="B205" s="12">
        <v>0</v>
      </c>
      <c r="C205" s="12">
        <v>0.00028</v>
      </c>
      <c r="D205" s="12">
        <v>5246540</v>
      </c>
      <c r="E205" s="12">
        <v>0.386729</v>
      </c>
      <c r="F205" s="12">
        <v>0.062994</v>
      </c>
      <c r="G205" s="8">
        <v>5246548</v>
      </c>
      <c r="M205" s="12">
        <v>29</v>
      </c>
      <c r="N205" s="12">
        <v>0</v>
      </c>
      <c r="O205" s="12">
        <v>0.000339</v>
      </c>
      <c r="P205" s="12">
        <v>10444</v>
      </c>
      <c r="Q205" s="12">
        <v>0.008175</v>
      </c>
      <c r="R205" s="12">
        <v>0.07379999999999999</v>
      </c>
      <c r="S205" s="8">
        <v>5246552</v>
      </c>
      <c r="Z205" s="12">
        <v>33</v>
      </c>
      <c r="AA205" s="12">
        <v>2</v>
      </c>
      <c r="AB205" s="12">
        <v>0.00023899999999999998</v>
      </c>
      <c r="AC205" s="12">
        <v>5246540</v>
      </c>
      <c r="AD205" s="12">
        <v>0.47645699999999996</v>
      </c>
      <c r="AE205" s="12">
        <v>0.01218</v>
      </c>
      <c r="AF205" s="8">
        <v>5246548</v>
      </c>
    </row>
    <row r="206" spans="1:32" ht="14.25">
      <c r="A206" s="12">
        <v>33</v>
      </c>
      <c r="B206" s="12">
        <v>7</v>
      </c>
      <c r="C206" s="12">
        <v>0.000279</v>
      </c>
      <c r="D206" s="12">
        <v>5246540</v>
      </c>
      <c r="E206" s="12">
        <v>0.24975999999999998</v>
      </c>
      <c r="F206" s="12">
        <v>0.012822</v>
      </c>
      <c r="G206" s="8">
        <v>5246548</v>
      </c>
      <c r="M206" s="12">
        <v>29</v>
      </c>
      <c r="N206" s="12">
        <v>0</v>
      </c>
      <c r="O206" s="12">
        <v>0.000338</v>
      </c>
      <c r="P206" s="12">
        <v>10444</v>
      </c>
      <c r="Q206" s="12">
        <v>0.008261</v>
      </c>
      <c r="R206" s="12">
        <v>0.073923</v>
      </c>
      <c r="S206" s="8">
        <v>5246552</v>
      </c>
      <c r="Z206" s="12">
        <v>33</v>
      </c>
      <c r="AA206" s="12">
        <v>0</v>
      </c>
      <c r="AB206" s="12">
        <v>0.00031099999999999997</v>
      </c>
      <c r="AC206" s="12">
        <v>5246540</v>
      </c>
      <c r="AD206" s="12">
        <v>0.935946</v>
      </c>
      <c r="AE206" s="12">
        <v>0.063669</v>
      </c>
      <c r="AF206" s="8">
        <v>5246548</v>
      </c>
    </row>
    <row r="207" spans="1:32" ht="14.25">
      <c r="A207" s="12">
        <v>33</v>
      </c>
      <c r="B207" s="12">
        <v>5</v>
      </c>
      <c r="C207" s="12">
        <v>0.00027499999999999996</v>
      </c>
      <c r="D207" s="12">
        <v>5246540</v>
      </c>
      <c r="E207" s="12">
        <v>0.481184</v>
      </c>
      <c r="F207" s="12">
        <v>0.012568</v>
      </c>
      <c r="G207" s="8">
        <v>5246548</v>
      </c>
      <c r="M207" s="12">
        <v>29</v>
      </c>
      <c r="N207" s="12">
        <v>0</v>
      </c>
      <c r="O207" s="12">
        <v>0.00034899999999999997</v>
      </c>
      <c r="P207" s="12">
        <v>10444</v>
      </c>
      <c r="Q207" s="12">
        <v>0.008296999999999999</v>
      </c>
      <c r="R207" s="12">
        <v>2.471209</v>
      </c>
      <c r="S207" s="8">
        <v>5246552</v>
      </c>
      <c r="Z207" s="12">
        <v>33</v>
      </c>
      <c r="AA207" s="12">
        <v>0</v>
      </c>
      <c r="AB207" s="12">
        <v>0.000307</v>
      </c>
      <c r="AC207" s="12">
        <v>5246540</v>
      </c>
      <c r="AD207" s="12">
        <v>0.7043119999999999</v>
      </c>
      <c r="AE207" s="12">
        <v>0.063316</v>
      </c>
      <c r="AF207" s="8">
        <v>5246548</v>
      </c>
    </row>
    <row r="208" spans="1:32" ht="14.25">
      <c r="A208" s="12">
        <v>33</v>
      </c>
      <c r="B208" s="12">
        <v>6</v>
      </c>
      <c r="C208" s="12">
        <v>0.00027299999999999997</v>
      </c>
      <c r="D208" s="12">
        <v>5246540</v>
      </c>
      <c r="E208" s="12">
        <v>0.418052</v>
      </c>
      <c r="F208" s="12">
        <v>0.012365</v>
      </c>
      <c r="G208" s="8">
        <v>5246548</v>
      </c>
      <c r="M208" s="12">
        <v>29</v>
      </c>
      <c r="N208" s="12">
        <v>0</v>
      </c>
      <c r="O208" s="12">
        <v>0.00035099999999999997</v>
      </c>
      <c r="P208" s="12">
        <v>10444</v>
      </c>
      <c r="Q208" s="12">
        <v>0.11551399999999999</v>
      </c>
      <c r="R208" s="12">
        <v>3.275039</v>
      </c>
      <c r="S208" s="8">
        <v>5644988</v>
      </c>
      <c r="Z208" s="12">
        <v>33</v>
      </c>
      <c r="AA208" s="12">
        <v>1</v>
      </c>
      <c r="AB208" s="12">
        <v>4.9999999999999996E-05</v>
      </c>
      <c r="AC208" s="12">
        <v>5246540</v>
      </c>
      <c r="AD208" s="12">
        <v>0.790584</v>
      </c>
      <c r="AE208" s="12">
        <v>0.012150999999999999</v>
      </c>
      <c r="AF208" s="8">
        <v>5246548</v>
      </c>
    </row>
    <row r="209" spans="1:32" ht="14.25">
      <c r="A209" s="12">
        <v>33</v>
      </c>
      <c r="B209" s="12">
        <v>5</v>
      </c>
      <c r="C209" s="12">
        <v>0.00029</v>
      </c>
      <c r="D209" s="12">
        <v>5246540</v>
      </c>
      <c r="E209" s="12">
        <v>0.417631</v>
      </c>
      <c r="F209" s="12">
        <v>0.012329999999999999</v>
      </c>
      <c r="G209" s="8">
        <v>5246548</v>
      </c>
      <c r="M209" s="12">
        <v>29</v>
      </c>
      <c r="N209" s="12">
        <v>1</v>
      </c>
      <c r="O209" s="12">
        <v>0.000415</v>
      </c>
      <c r="P209" s="12">
        <v>10444</v>
      </c>
      <c r="Q209" s="12">
        <v>0.504409</v>
      </c>
      <c r="R209" s="12">
        <v>0.015716</v>
      </c>
      <c r="S209" s="8">
        <v>7202852</v>
      </c>
      <c r="Z209" s="12">
        <v>33</v>
      </c>
      <c r="AA209" s="12">
        <v>2</v>
      </c>
      <c r="AB209" s="12">
        <v>0.00029299999999999997</v>
      </c>
      <c r="AC209" s="12">
        <v>5246540</v>
      </c>
      <c r="AD209" s="12">
        <v>0.788924</v>
      </c>
      <c r="AE209" s="12">
        <v>0.012527</v>
      </c>
      <c r="AF209" s="8">
        <v>5246548</v>
      </c>
    </row>
    <row r="210" spans="1:32" ht="14.25">
      <c r="A210" s="12">
        <v>33</v>
      </c>
      <c r="B210" s="12">
        <v>2</v>
      </c>
      <c r="C210" s="12">
        <v>0.000281</v>
      </c>
      <c r="D210" s="12">
        <v>5246540</v>
      </c>
      <c r="E210" s="12">
        <v>0.38698299999999997</v>
      </c>
      <c r="F210" s="12">
        <v>0.012388999999999999</v>
      </c>
      <c r="G210" s="8">
        <v>5246548</v>
      </c>
      <c r="M210" s="12">
        <v>29</v>
      </c>
      <c r="N210" s="12">
        <v>0</v>
      </c>
      <c r="O210" s="12">
        <v>0.000339</v>
      </c>
      <c r="P210" s="12">
        <v>10444</v>
      </c>
      <c r="Q210" s="12">
        <v>0.008196</v>
      </c>
      <c r="R210" s="12">
        <v>0.072031</v>
      </c>
      <c r="S210" s="8">
        <v>5246552</v>
      </c>
      <c r="Z210" s="12">
        <v>33</v>
      </c>
      <c r="AA210" s="12">
        <v>3</v>
      </c>
      <c r="AB210" s="12">
        <v>0.000309</v>
      </c>
      <c r="AC210" s="12">
        <v>5246540</v>
      </c>
      <c r="AD210" s="12">
        <v>0.475211</v>
      </c>
      <c r="AE210" s="12">
        <v>0.012305</v>
      </c>
      <c r="AF210" s="8">
        <v>5246548</v>
      </c>
    </row>
    <row r="211" spans="1:32" ht="14.25">
      <c r="A211" s="12">
        <v>33</v>
      </c>
      <c r="B211" s="12">
        <v>2</v>
      </c>
      <c r="C211" s="12">
        <v>0.00027499999999999996</v>
      </c>
      <c r="D211" s="12">
        <v>5246540</v>
      </c>
      <c r="E211" s="12">
        <v>0.41836399999999996</v>
      </c>
      <c r="F211" s="12">
        <v>0.012463</v>
      </c>
      <c r="G211" s="8">
        <v>5246548</v>
      </c>
      <c r="M211" s="12">
        <v>29</v>
      </c>
      <c r="N211" s="12">
        <v>30</v>
      </c>
      <c r="O211" s="12">
        <v>0.00037099999999999996</v>
      </c>
      <c r="P211" s="12">
        <v>10444</v>
      </c>
      <c r="Q211" s="12">
        <v>2.578416</v>
      </c>
      <c r="R211" s="12">
        <v>0.016558</v>
      </c>
      <c r="S211" s="8">
        <v>7579432</v>
      </c>
      <c r="Z211" s="12">
        <v>33</v>
      </c>
      <c r="AA211" s="12">
        <v>4</v>
      </c>
      <c r="AB211" s="12">
        <v>0.000305</v>
      </c>
      <c r="AC211" s="12">
        <v>5246540</v>
      </c>
      <c r="AD211" s="12">
        <v>0.438401</v>
      </c>
      <c r="AE211" s="12">
        <v>0.01249</v>
      </c>
      <c r="AF211" s="8">
        <v>5246548</v>
      </c>
    </row>
    <row r="212" spans="1:32" ht="14.25">
      <c r="A212" s="12">
        <v>33</v>
      </c>
      <c r="B212" s="12">
        <v>4</v>
      </c>
      <c r="C212" s="12">
        <v>0.00027499999999999996</v>
      </c>
      <c r="D212" s="12">
        <v>5246540</v>
      </c>
      <c r="E212" s="12">
        <v>0.326217</v>
      </c>
      <c r="F212" s="12">
        <v>0.012468</v>
      </c>
      <c r="G212" s="8">
        <v>5246548</v>
      </c>
      <c r="M212" s="12">
        <v>29</v>
      </c>
      <c r="N212" s="12">
        <v>10</v>
      </c>
      <c r="O212" s="12">
        <v>0.000337</v>
      </c>
      <c r="P212" s="12">
        <v>10444</v>
      </c>
      <c r="Q212" s="12">
        <v>2.612061</v>
      </c>
      <c r="R212" s="12">
        <v>0.018</v>
      </c>
      <c r="S212" s="8">
        <v>7766352</v>
      </c>
      <c r="Z212" s="12">
        <v>33</v>
      </c>
      <c r="AA212" s="12">
        <v>0</v>
      </c>
      <c r="AB212" s="12">
        <v>0.000289</v>
      </c>
      <c r="AC212" s="12">
        <v>5246540</v>
      </c>
      <c r="AD212" s="12">
        <v>0.476388</v>
      </c>
      <c r="AE212" s="12">
        <v>0.064166</v>
      </c>
      <c r="AF212" s="8">
        <v>5246548</v>
      </c>
    </row>
    <row r="213" spans="1:32" ht="14.25">
      <c r="A213" s="12">
        <v>33</v>
      </c>
      <c r="B213" s="12">
        <v>9</v>
      </c>
      <c r="C213" s="12">
        <v>0.000234</v>
      </c>
      <c r="D213" s="12">
        <v>5246540</v>
      </c>
      <c r="E213" s="12">
        <v>0.21423599999999998</v>
      </c>
      <c r="F213" s="12">
        <v>0.012515</v>
      </c>
      <c r="G213" s="8">
        <v>5246548</v>
      </c>
      <c r="M213" s="12">
        <v>29</v>
      </c>
      <c r="N213" s="12">
        <v>29</v>
      </c>
      <c r="O213" s="12">
        <v>0.000332</v>
      </c>
      <c r="P213" s="12">
        <v>10444</v>
      </c>
      <c r="Q213" s="12">
        <v>2.578578</v>
      </c>
      <c r="R213" s="12">
        <v>0.016096</v>
      </c>
      <c r="S213" s="8">
        <v>7579742</v>
      </c>
      <c r="Z213" s="12">
        <v>33</v>
      </c>
      <c r="AA213" s="12">
        <v>2</v>
      </c>
      <c r="AB213" s="12">
        <v>0.000285</v>
      </c>
      <c r="AC213" s="12">
        <v>5246540</v>
      </c>
      <c r="AD213" s="12">
        <v>0.935758</v>
      </c>
      <c r="AE213" s="12">
        <v>0.012296</v>
      </c>
      <c r="AF213" s="8">
        <v>5246548</v>
      </c>
    </row>
    <row r="214" spans="1:32" ht="14.25">
      <c r="A214" s="12">
        <v>33</v>
      </c>
      <c r="B214" s="12">
        <v>5</v>
      </c>
      <c r="C214" s="12">
        <v>0.000281</v>
      </c>
      <c r="D214" s="12">
        <v>5246540</v>
      </c>
      <c r="E214" s="12">
        <v>0.250494</v>
      </c>
      <c r="F214" s="12">
        <v>0.012327</v>
      </c>
      <c r="G214" s="8">
        <v>5246548</v>
      </c>
      <c r="M214" s="12">
        <v>29</v>
      </c>
      <c r="N214" s="12">
        <v>26</v>
      </c>
      <c r="O214" s="12">
        <v>0.000332</v>
      </c>
      <c r="P214" s="12">
        <v>10444</v>
      </c>
      <c r="Q214" s="12">
        <v>2.5729859999999998</v>
      </c>
      <c r="R214" s="12">
        <v>0.016471</v>
      </c>
      <c r="S214" s="8">
        <v>7577392</v>
      </c>
      <c r="Z214" s="12">
        <v>33</v>
      </c>
      <c r="AA214" s="12">
        <v>3</v>
      </c>
      <c r="AB214" s="12">
        <v>0.000301</v>
      </c>
      <c r="AC214" s="12">
        <v>5246540</v>
      </c>
      <c r="AD214" s="12">
        <v>0.6694479999999999</v>
      </c>
      <c r="AE214" s="12">
        <v>0.012463</v>
      </c>
      <c r="AF214" s="8">
        <v>5246548</v>
      </c>
    </row>
    <row r="215" spans="1:32" ht="14.25">
      <c r="A215" s="12">
        <v>33</v>
      </c>
      <c r="B215" s="12">
        <v>3</v>
      </c>
      <c r="C215" s="12">
        <v>0.00028</v>
      </c>
      <c r="D215" s="12">
        <v>5246540</v>
      </c>
      <c r="E215" s="12">
        <v>0.387795</v>
      </c>
      <c r="F215" s="12">
        <v>0.412225</v>
      </c>
      <c r="G215" s="8">
        <v>5246548</v>
      </c>
      <c r="M215" s="12">
        <v>29</v>
      </c>
      <c r="N215" s="12">
        <v>25</v>
      </c>
      <c r="O215" s="12">
        <v>0.000335</v>
      </c>
      <c r="P215" s="12">
        <v>10444</v>
      </c>
      <c r="Q215" s="12">
        <v>2.573604</v>
      </c>
      <c r="R215" s="12">
        <v>0.8152699999999999</v>
      </c>
      <c r="S215" s="8">
        <v>7576782</v>
      </c>
      <c r="Z215" s="12">
        <v>33</v>
      </c>
      <c r="AA215" s="12">
        <v>0</v>
      </c>
      <c r="AB215" s="12">
        <v>0.000294</v>
      </c>
      <c r="AC215" s="12">
        <v>5246540</v>
      </c>
      <c r="AD215" s="12">
        <v>0.938085</v>
      </c>
      <c r="AE215" s="12">
        <v>0.062723</v>
      </c>
      <c r="AF215" s="8">
        <v>5246548</v>
      </c>
    </row>
    <row r="216" spans="1:32" ht="14.25">
      <c r="A216" s="12">
        <v>33</v>
      </c>
      <c r="B216" s="12">
        <v>2</v>
      </c>
      <c r="C216" s="12">
        <v>0.000283</v>
      </c>
      <c r="D216" s="12">
        <v>5246540</v>
      </c>
      <c r="E216" s="12">
        <v>0.38727799999999996</v>
      </c>
      <c r="F216" s="12">
        <v>0.012289999999999999</v>
      </c>
      <c r="G216" s="8">
        <v>5246548</v>
      </c>
      <c r="M216" s="12">
        <v>29</v>
      </c>
      <c r="N216" s="12">
        <v>34</v>
      </c>
      <c r="O216" s="12">
        <v>0.00036399999999999996</v>
      </c>
      <c r="P216" s="12">
        <v>10444</v>
      </c>
      <c r="Q216" s="12">
        <v>2.581901</v>
      </c>
      <c r="R216" s="12">
        <v>0.017428</v>
      </c>
      <c r="S216" s="8">
        <v>7583102</v>
      </c>
      <c r="Z216" s="12">
        <v>33</v>
      </c>
      <c r="AA216" s="12">
        <v>1</v>
      </c>
      <c r="AB216" s="12">
        <v>4.9999999999999996E-05</v>
      </c>
      <c r="AC216" s="12">
        <v>5246540</v>
      </c>
      <c r="AD216" s="12">
        <v>0.47673299999999996</v>
      </c>
      <c r="AE216" s="12">
        <v>0.012159</v>
      </c>
      <c r="AF216" s="8">
        <v>5246548</v>
      </c>
    </row>
    <row r="217" spans="1:32" ht="14.25">
      <c r="A217" s="12">
        <v>33</v>
      </c>
      <c r="B217" s="12">
        <v>1</v>
      </c>
      <c r="C217" s="12">
        <v>5.1E-05</v>
      </c>
      <c r="D217" s="12">
        <v>5246540</v>
      </c>
      <c r="E217" s="12">
        <v>0.39397699999999997</v>
      </c>
      <c r="F217" s="12">
        <v>0.012365</v>
      </c>
      <c r="G217" s="8">
        <v>5246548</v>
      </c>
      <c r="M217" s="12">
        <v>29</v>
      </c>
      <c r="N217" s="12">
        <v>33</v>
      </c>
      <c r="O217" s="12">
        <v>0.000334</v>
      </c>
      <c r="P217" s="12">
        <v>10444</v>
      </c>
      <c r="Q217" s="12">
        <v>2.5876419999999998</v>
      </c>
      <c r="R217" s="12">
        <v>0.815238</v>
      </c>
      <c r="S217" s="8">
        <v>7591072</v>
      </c>
      <c r="Z217" s="12">
        <v>33</v>
      </c>
      <c r="AA217" s="12">
        <v>1</v>
      </c>
      <c r="AB217" s="12">
        <v>4.9E-05</v>
      </c>
      <c r="AC217" s="12">
        <v>5246540</v>
      </c>
      <c r="AD217" s="12">
        <v>0.47426799999999997</v>
      </c>
      <c r="AE217" s="12">
        <v>0.012352</v>
      </c>
      <c r="AF217" s="8">
        <v>5246548</v>
      </c>
    </row>
    <row r="218" spans="1:32" ht="14.25">
      <c r="A218" s="12">
        <v>33</v>
      </c>
      <c r="B218" s="12">
        <v>4</v>
      </c>
      <c r="C218" s="12">
        <v>0.000292</v>
      </c>
      <c r="D218" s="12">
        <v>5246540</v>
      </c>
      <c r="E218" s="12">
        <v>0.48165199999999997</v>
      </c>
      <c r="F218" s="12">
        <v>0.012395999999999999</v>
      </c>
      <c r="G218" s="8">
        <v>5246548</v>
      </c>
      <c r="M218" s="12">
        <v>29</v>
      </c>
      <c r="N218" s="12">
        <v>32</v>
      </c>
      <c r="O218" s="12">
        <v>0.00033</v>
      </c>
      <c r="P218" s="12">
        <v>10444</v>
      </c>
      <c r="Q218" s="12">
        <v>2.582707</v>
      </c>
      <c r="R218" s="12">
        <v>1.569256</v>
      </c>
      <c r="S218" s="8">
        <v>7582752</v>
      </c>
      <c r="Z218" s="12">
        <v>33</v>
      </c>
      <c r="AA218" s="12">
        <v>2</v>
      </c>
      <c r="AB218" s="12">
        <v>0.000288</v>
      </c>
      <c r="AC218" s="12">
        <v>5246540</v>
      </c>
      <c r="AD218" s="12">
        <v>0.47429699999999997</v>
      </c>
      <c r="AE218" s="12">
        <v>0.012336999999999999</v>
      </c>
      <c r="AF218" s="8">
        <v>5246548</v>
      </c>
    </row>
    <row r="219" spans="1:32" ht="14.25">
      <c r="A219" s="12">
        <v>33</v>
      </c>
      <c r="B219" s="12">
        <v>4</v>
      </c>
      <c r="C219" s="12">
        <v>0.000274</v>
      </c>
      <c r="D219" s="12">
        <v>5246540</v>
      </c>
      <c r="E219" s="12">
        <v>0.48352</v>
      </c>
      <c r="F219" s="12">
        <v>0.012497999999999999</v>
      </c>
      <c r="G219" s="8">
        <v>5246548</v>
      </c>
      <c r="M219" s="12">
        <v>29</v>
      </c>
      <c r="N219" s="12">
        <v>11</v>
      </c>
      <c r="O219" s="12">
        <v>0.000332</v>
      </c>
      <c r="P219" s="12">
        <v>10444</v>
      </c>
      <c r="Q219" s="12">
        <v>2.584758</v>
      </c>
      <c r="R219" s="12">
        <v>0.016687</v>
      </c>
      <c r="S219" s="8">
        <v>7579642</v>
      </c>
      <c r="Z219" s="12">
        <v>33</v>
      </c>
      <c r="AA219" s="12">
        <v>1</v>
      </c>
      <c r="AB219" s="12">
        <v>4.9E-05</v>
      </c>
      <c r="AC219" s="12">
        <v>5246540</v>
      </c>
      <c r="AD219" s="12">
        <v>0.9401039999999999</v>
      </c>
      <c r="AE219" s="12">
        <v>0.012523999999999999</v>
      </c>
      <c r="AF219" s="8">
        <v>5246548</v>
      </c>
    </row>
    <row r="220" spans="1:32" ht="14.25">
      <c r="A220" s="12">
        <v>33</v>
      </c>
      <c r="B220" s="12">
        <v>2</v>
      </c>
      <c r="C220" s="12">
        <v>0.000277</v>
      </c>
      <c r="D220" s="12">
        <v>5246540</v>
      </c>
      <c r="E220" s="12">
        <v>0.248711</v>
      </c>
      <c r="F220" s="12">
        <v>0.012471</v>
      </c>
      <c r="G220" s="8">
        <v>5246548</v>
      </c>
      <c r="M220" s="12">
        <v>29</v>
      </c>
      <c r="N220" s="12">
        <v>17</v>
      </c>
      <c r="O220" s="12">
        <v>0.000345</v>
      </c>
      <c r="P220" s="12">
        <v>10444</v>
      </c>
      <c r="Q220" s="12">
        <v>2.58301</v>
      </c>
      <c r="R220" s="12">
        <v>0.8171879999999999</v>
      </c>
      <c r="S220" s="8">
        <v>7578442</v>
      </c>
      <c r="Z220" s="12">
        <v>33</v>
      </c>
      <c r="AA220" s="12">
        <v>0</v>
      </c>
      <c r="AB220" s="12">
        <v>0.000294</v>
      </c>
      <c r="AC220" s="12">
        <v>5246540</v>
      </c>
      <c r="AD220" s="12">
        <v>0.788986</v>
      </c>
      <c r="AE220" s="12">
        <v>0.06425</v>
      </c>
      <c r="AF220" s="8">
        <v>5246548</v>
      </c>
    </row>
    <row r="221" spans="1:32" ht="14.25">
      <c r="A221" s="12">
        <v>33</v>
      </c>
      <c r="B221" s="12">
        <v>1</v>
      </c>
      <c r="C221" s="12">
        <v>5.1E-05</v>
      </c>
      <c r="D221" s="12">
        <v>5246540</v>
      </c>
      <c r="E221" s="12">
        <v>0.254942</v>
      </c>
      <c r="F221" s="12">
        <v>0.012501</v>
      </c>
      <c r="G221" s="8">
        <v>5246548</v>
      </c>
      <c r="M221" s="12">
        <v>29</v>
      </c>
      <c r="N221" s="12">
        <v>16</v>
      </c>
      <c r="O221" s="12">
        <v>0.000335</v>
      </c>
      <c r="P221" s="12">
        <v>10444</v>
      </c>
      <c r="Q221" s="12">
        <v>2.582543</v>
      </c>
      <c r="R221" s="12">
        <v>1.587407</v>
      </c>
      <c r="S221" s="8">
        <v>7584112</v>
      </c>
      <c r="Z221" s="12">
        <v>33</v>
      </c>
      <c r="AA221" s="12">
        <v>1</v>
      </c>
      <c r="AB221" s="12">
        <v>4.9E-05</v>
      </c>
      <c r="AC221" s="12">
        <v>5246540</v>
      </c>
      <c r="AD221" s="12">
        <v>0.936908</v>
      </c>
      <c r="AE221" s="12">
        <v>0.012312</v>
      </c>
      <c r="AF221" s="8">
        <v>5246548</v>
      </c>
    </row>
    <row r="222" spans="1:32" ht="14.25">
      <c r="A222" s="12">
        <v>33</v>
      </c>
      <c r="B222" s="12">
        <v>3</v>
      </c>
      <c r="C222" s="12">
        <v>0.000305</v>
      </c>
      <c r="D222" s="12">
        <v>5246540</v>
      </c>
      <c r="E222" s="12">
        <v>0.385303</v>
      </c>
      <c r="F222" s="12">
        <v>0.41317899999999996</v>
      </c>
      <c r="G222" s="8">
        <v>5246548</v>
      </c>
      <c r="M222" s="12">
        <v>29</v>
      </c>
      <c r="N222" s="12">
        <v>12</v>
      </c>
      <c r="O222" s="12">
        <v>0.00033299999999999996</v>
      </c>
      <c r="P222" s="12">
        <v>10444</v>
      </c>
      <c r="Q222" s="12">
        <v>2.607941</v>
      </c>
      <c r="R222" s="12">
        <v>0.016915</v>
      </c>
      <c r="S222" s="8">
        <v>7758322</v>
      </c>
      <c r="Z222" s="12">
        <v>33</v>
      </c>
      <c r="AA222" s="12">
        <v>2</v>
      </c>
      <c r="AB222" s="12">
        <v>0.000292</v>
      </c>
      <c r="AC222" s="12">
        <v>5246540</v>
      </c>
      <c r="AD222" s="12">
        <v>0.9365399999999999</v>
      </c>
      <c r="AE222" s="12">
        <v>0.012286</v>
      </c>
      <c r="AF222" s="8">
        <v>5246548</v>
      </c>
    </row>
    <row r="223" spans="1:32" ht="14.25">
      <c r="A223" s="12">
        <v>33</v>
      </c>
      <c r="B223" s="12">
        <v>0</v>
      </c>
      <c r="C223" s="12">
        <v>0.000277</v>
      </c>
      <c r="D223" s="12">
        <v>5246540</v>
      </c>
      <c r="E223" s="12">
        <v>0.248711</v>
      </c>
      <c r="F223" s="12">
        <v>0.012471</v>
      </c>
      <c r="G223" s="8">
        <v>5246548</v>
      </c>
      <c r="M223" s="12">
        <v>29</v>
      </c>
      <c r="N223" s="12">
        <v>22</v>
      </c>
      <c r="O223" s="12">
        <v>0.000332</v>
      </c>
      <c r="P223" s="12">
        <v>10444</v>
      </c>
      <c r="Q223" s="12">
        <v>2.584172</v>
      </c>
      <c r="R223" s="12">
        <v>0.016295999999999998</v>
      </c>
      <c r="S223" s="8">
        <v>7576662</v>
      </c>
      <c r="Z223" s="12">
        <v>33</v>
      </c>
      <c r="AA223" s="12">
        <v>3</v>
      </c>
      <c r="AB223" s="12">
        <v>0.000307</v>
      </c>
      <c r="AC223" s="12">
        <v>5246540</v>
      </c>
      <c r="AD223" s="12">
        <v>0.67343</v>
      </c>
      <c r="AE223" s="12">
        <v>0.012404</v>
      </c>
      <c r="AF223" s="8">
        <v>5246548</v>
      </c>
    </row>
    <row r="224" spans="1:32" ht="14.25">
      <c r="A224" s="12">
        <v>33</v>
      </c>
      <c r="B224" s="12">
        <v>9</v>
      </c>
      <c r="C224" s="12">
        <v>5.1E-05</v>
      </c>
      <c r="D224" s="12">
        <v>5246540</v>
      </c>
      <c r="E224" s="12">
        <v>0.254942</v>
      </c>
      <c r="F224" s="12">
        <v>0.012501</v>
      </c>
      <c r="G224" s="8">
        <v>5246548</v>
      </c>
      <c r="M224" s="12">
        <v>29</v>
      </c>
      <c r="N224" s="12">
        <v>20</v>
      </c>
      <c r="O224" s="12">
        <v>0.00034399999999999996</v>
      </c>
      <c r="P224" s="12">
        <v>10444</v>
      </c>
      <c r="Q224" s="12">
        <v>2.586258</v>
      </c>
      <c r="R224" s="12">
        <v>0.016557</v>
      </c>
      <c r="S224" s="8">
        <v>7583002</v>
      </c>
      <c r="Z224" s="12">
        <v>33</v>
      </c>
      <c r="AA224" s="12">
        <v>0</v>
      </c>
      <c r="AB224" s="12">
        <v>0.00029299999999999997</v>
      </c>
      <c r="AC224" s="12">
        <v>5246540</v>
      </c>
      <c r="AD224" s="12">
        <v>0.790697</v>
      </c>
      <c r="AE224" s="12">
        <v>0.062286999999999995</v>
      </c>
      <c r="AF224" s="8">
        <v>5246548</v>
      </c>
    </row>
    <row r="225" spans="1:32" ht="14.25">
      <c r="A225" s="12">
        <v>33</v>
      </c>
      <c r="B225" s="12">
        <v>8</v>
      </c>
      <c r="C225" s="12">
        <v>0.000278</v>
      </c>
      <c r="D225" s="12">
        <v>5246540</v>
      </c>
      <c r="E225" s="12">
        <v>0.481074</v>
      </c>
      <c r="F225" s="12">
        <v>0.063183</v>
      </c>
      <c r="G225" s="8">
        <v>5246548</v>
      </c>
      <c r="M225" s="12">
        <v>29</v>
      </c>
      <c r="N225" s="12">
        <v>5</v>
      </c>
      <c r="O225" s="12">
        <v>0.000346</v>
      </c>
      <c r="P225" s="12">
        <v>10444</v>
      </c>
      <c r="Q225" s="12">
        <v>2.606575</v>
      </c>
      <c r="R225" s="12">
        <v>0.018252</v>
      </c>
      <c r="S225" s="8">
        <v>7761762</v>
      </c>
      <c r="Z225" s="12">
        <v>33</v>
      </c>
      <c r="AA225" s="12">
        <v>1</v>
      </c>
      <c r="AB225" s="12">
        <v>4.9999999999999996E-05</v>
      </c>
      <c r="AC225" s="12">
        <v>5246540</v>
      </c>
      <c r="AD225" s="12">
        <v>0.7033189999999999</v>
      </c>
      <c r="AE225" s="12">
        <v>0.012863999999999999</v>
      </c>
      <c r="AF225" s="8">
        <v>5246548</v>
      </c>
    </row>
    <row r="226" spans="1:32" ht="14.25">
      <c r="A226" s="12">
        <v>33</v>
      </c>
      <c r="B226" s="12">
        <v>6</v>
      </c>
      <c r="C226" s="12">
        <v>0.00029299999999999997</v>
      </c>
      <c r="D226" s="12">
        <v>5246540</v>
      </c>
      <c r="E226" s="12">
        <v>0.484102</v>
      </c>
      <c r="F226" s="12">
        <v>0.012461999999999999</v>
      </c>
      <c r="G226" s="8">
        <v>5246548</v>
      </c>
      <c r="M226" s="12">
        <v>29</v>
      </c>
      <c r="N226" s="12">
        <v>18</v>
      </c>
      <c r="O226" s="12">
        <v>0.00033999999999999997</v>
      </c>
      <c r="P226" s="12">
        <v>10444</v>
      </c>
      <c r="Q226" s="12">
        <v>3.382066</v>
      </c>
      <c r="R226" s="12">
        <v>0.018168</v>
      </c>
      <c r="S226" s="8">
        <v>7931762</v>
      </c>
      <c r="Z226" s="12">
        <v>33</v>
      </c>
      <c r="AA226" s="12">
        <v>2</v>
      </c>
      <c r="AB226" s="12">
        <v>0.000289</v>
      </c>
      <c r="AC226" s="12">
        <v>5246540</v>
      </c>
      <c r="AD226" s="12">
        <v>0.305548</v>
      </c>
      <c r="AE226" s="12">
        <v>0.012371</v>
      </c>
      <c r="AF226" s="8">
        <v>5246548</v>
      </c>
    </row>
    <row r="227" spans="1:32" ht="14.25">
      <c r="A227" s="12">
        <v>33</v>
      </c>
      <c r="B227" s="12">
        <v>2</v>
      </c>
      <c r="C227" s="12">
        <v>0.000357</v>
      </c>
      <c r="D227" s="12">
        <v>5246540</v>
      </c>
      <c r="E227" s="12">
        <v>0.48278299999999996</v>
      </c>
      <c r="F227" s="12">
        <v>0.012575999999999999</v>
      </c>
      <c r="G227" s="8">
        <v>5246548</v>
      </c>
      <c r="M227" s="12">
        <v>29</v>
      </c>
      <c r="N227" s="12">
        <v>3</v>
      </c>
      <c r="O227" s="12">
        <v>0.00035099999999999997</v>
      </c>
      <c r="P227" s="12">
        <v>10444</v>
      </c>
      <c r="Q227" s="12">
        <v>2.608968</v>
      </c>
      <c r="R227" s="12">
        <v>0.017922999999999998</v>
      </c>
      <c r="S227" s="8">
        <v>7763622</v>
      </c>
      <c r="Z227" s="12">
        <v>33</v>
      </c>
      <c r="AA227" s="12">
        <v>3</v>
      </c>
      <c r="AB227" s="12">
        <v>0.000286</v>
      </c>
      <c r="AC227" s="12">
        <v>5246540</v>
      </c>
      <c r="AD227" s="12">
        <v>0.47629</v>
      </c>
      <c r="AE227" s="12">
        <v>0.012732</v>
      </c>
      <c r="AF227" s="8">
        <v>5246548</v>
      </c>
    </row>
    <row r="228" spans="1:32" ht="14.25">
      <c r="A228" s="12">
        <v>33</v>
      </c>
      <c r="B228" s="12">
        <v>1</v>
      </c>
      <c r="C228" s="12">
        <v>5.1E-05</v>
      </c>
      <c r="D228" s="12">
        <v>5246540</v>
      </c>
      <c r="E228" s="12">
        <v>0.48252599999999995</v>
      </c>
      <c r="F228" s="12">
        <v>0.012414999999999999</v>
      </c>
      <c r="G228" s="8">
        <v>5246548</v>
      </c>
      <c r="M228" s="12">
        <v>29</v>
      </c>
      <c r="N228" s="12">
        <v>9</v>
      </c>
      <c r="O228" s="12">
        <v>0.000354</v>
      </c>
      <c r="P228" s="12">
        <v>10444</v>
      </c>
      <c r="Q228" s="12">
        <v>2.615585</v>
      </c>
      <c r="R228" s="12">
        <v>0.017225999999999998</v>
      </c>
      <c r="S228" s="8">
        <v>7772352</v>
      </c>
      <c r="Z228" s="12">
        <v>33</v>
      </c>
      <c r="AA228" s="12">
        <v>4</v>
      </c>
      <c r="AB228" s="12">
        <v>0.00029299999999999997</v>
      </c>
      <c r="AC228" s="12">
        <v>5246540</v>
      </c>
      <c r="AD228" s="12">
        <v>0.43744</v>
      </c>
      <c r="AE228" s="12">
        <v>0.012147999999999999</v>
      </c>
      <c r="AF228" s="8">
        <v>5246548</v>
      </c>
    </row>
    <row r="229" spans="1:32" ht="14.25">
      <c r="A229" s="12">
        <v>33</v>
      </c>
      <c r="B229" s="12">
        <v>0</v>
      </c>
      <c r="C229" s="12">
        <v>0.00027499999999999996</v>
      </c>
      <c r="D229" s="12">
        <v>5246540</v>
      </c>
      <c r="E229" s="12">
        <v>0.41920799999999997</v>
      </c>
      <c r="F229" s="12">
        <v>0.063183</v>
      </c>
      <c r="G229" s="8">
        <v>5246548</v>
      </c>
      <c r="M229" s="12">
        <v>29</v>
      </c>
      <c r="N229" s="12">
        <v>7</v>
      </c>
      <c r="O229" s="12">
        <v>0.00033099999999999997</v>
      </c>
      <c r="P229" s="12">
        <v>10444</v>
      </c>
      <c r="Q229" s="12">
        <v>2.611037</v>
      </c>
      <c r="R229" s="12">
        <v>0.01679</v>
      </c>
      <c r="S229" s="8">
        <v>7765372</v>
      </c>
      <c r="Z229" s="12">
        <v>33</v>
      </c>
      <c r="AA229" s="12">
        <v>0</v>
      </c>
      <c r="AB229" s="12">
        <v>0.000276</v>
      </c>
      <c r="AC229" s="12">
        <v>5246540</v>
      </c>
      <c r="AD229" s="12">
        <v>0.48014399999999996</v>
      </c>
      <c r="AE229" s="12">
        <v>0.064524</v>
      </c>
      <c r="AF229" s="8">
        <v>5246548</v>
      </c>
    </row>
    <row r="230" spans="1:32" ht="14.25">
      <c r="A230" s="12">
        <v>33</v>
      </c>
      <c r="B230" s="12">
        <v>0</v>
      </c>
      <c r="C230" s="12">
        <v>0.000278</v>
      </c>
      <c r="D230" s="12">
        <v>5246540</v>
      </c>
      <c r="E230" s="12">
        <v>0.481074</v>
      </c>
      <c r="F230" s="12">
        <v>0.063183</v>
      </c>
      <c r="G230" s="8">
        <v>5246548</v>
      </c>
      <c r="M230" s="12">
        <v>29</v>
      </c>
      <c r="N230" s="12">
        <v>19</v>
      </c>
      <c r="O230" s="12">
        <v>0.000334</v>
      </c>
      <c r="P230" s="12">
        <v>10444</v>
      </c>
      <c r="Q230" s="12">
        <v>0.556484</v>
      </c>
      <c r="R230" s="12">
        <v>0.016418</v>
      </c>
      <c r="S230" s="8">
        <v>7309422</v>
      </c>
      <c r="Z230" s="12">
        <v>33</v>
      </c>
      <c r="AA230" s="12">
        <v>2</v>
      </c>
      <c r="AB230" s="12">
        <v>0.000288</v>
      </c>
      <c r="AC230" s="12">
        <v>5246540</v>
      </c>
      <c r="AD230" s="12">
        <v>0.938565</v>
      </c>
      <c r="AE230" s="12">
        <v>0.012327999999999999</v>
      </c>
      <c r="AF230" s="8">
        <v>5246548</v>
      </c>
    </row>
    <row r="231" spans="1:19" ht="14.25">
      <c r="A231" s="12">
        <v>33</v>
      </c>
      <c r="B231" s="12">
        <v>6</v>
      </c>
      <c r="C231" s="12">
        <v>0.00029299999999999997</v>
      </c>
      <c r="D231" s="12">
        <v>5246540</v>
      </c>
      <c r="E231" s="12">
        <v>0.484102</v>
      </c>
      <c r="F231" s="12">
        <v>0.012461999999999999</v>
      </c>
      <c r="G231" s="8">
        <v>5246548</v>
      </c>
      <c r="M231" s="12">
        <v>29</v>
      </c>
      <c r="N231" s="12">
        <v>37</v>
      </c>
      <c r="O231" s="12">
        <v>0.000329</v>
      </c>
      <c r="P231" s="12">
        <v>10444</v>
      </c>
      <c r="Q231" s="12">
        <v>2.584838</v>
      </c>
      <c r="R231" s="12">
        <v>0.01661</v>
      </c>
      <c r="S231" s="8">
        <v>7577592</v>
      </c>
    </row>
    <row r="232" spans="1:19" ht="14.25">
      <c r="A232" s="12">
        <v>33</v>
      </c>
      <c r="B232" s="12">
        <v>5</v>
      </c>
      <c r="C232" s="12">
        <v>0.00027499999999999996</v>
      </c>
      <c r="D232" s="12">
        <v>5246540</v>
      </c>
      <c r="E232" s="12">
        <v>0.481184</v>
      </c>
      <c r="F232" s="12">
        <v>0.012568</v>
      </c>
      <c r="G232" s="8">
        <v>5246548</v>
      </c>
      <c r="M232" s="12">
        <v>29</v>
      </c>
      <c r="N232" s="12">
        <v>36</v>
      </c>
      <c r="O232" s="12">
        <v>0.000334</v>
      </c>
      <c r="P232" s="12">
        <v>10444</v>
      </c>
      <c r="Q232" s="12">
        <v>2.580893</v>
      </c>
      <c r="R232" s="12">
        <v>0.017556</v>
      </c>
      <c r="S232" s="8">
        <v>7583192</v>
      </c>
    </row>
    <row r="233" spans="1:19" ht="14.25">
      <c r="A233" s="12">
        <v>33</v>
      </c>
      <c r="B233" s="12">
        <v>4</v>
      </c>
      <c r="C233" s="12">
        <v>0.000274</v>
      </c>
      <c r="D233" s="12">
        <v>5246540</v>
      </c>
      <c r="E233" s="12">
        <v>0.48352</v>
      </c>
      <c r="F233" s="12">
        <v>0.012497999999999999</v>
      </c>
      <c r="G233" s="8">
        <v>5246548</v>
      </c>
      <c r="M233" s="12">
        <v>29</v>
      </c>
      <c r="N233" s="12">
        <v>4</v>
      </c>
      <c r="O233" s="12">
        <v>0.000406</v>
      </c>
      <c r="P233" s="12">
        <v>10444</v>
      </c>
      <c r="Q233" s="12">
        <v>2.609369</v>
      </c>
      <c r="R233" s="12">
        <v>0.016565</v>
      </c>
      <c r="S233" s="8">
        <v>7759252</v>
      </c>
    </row>
    <row r="234" spans="1:19" ht="14.25">
      <c r="A234" s="12">
        <v>33</v>
      </c>
      <c r="B234" s="12">
        <v>4</v>
      </c>
      <c r="C234" s="12">
        <v>0.000277</v>
      </c>
      <c r="D234" s="12">
        <v>5246540</v>
      </c>
      <c r="E234" s="12">
        <v>0.32445599999999997</v>
      </c>
      <c r="F234" s="12">
        <v>0.012546999999999999</v>
      </c>
      <c r="G234" s="8">
        <v>5246548</v>
      </c>
      <c r="M234" s="12">
        <v>29</v>
      </c>
      <c r="N234" s="12">
        <v>2</v>
      </c>
      <c r="O234" s="12">
        <v>0.000865</v>
      </c>
      <c r="P234" s="12">
        <v>10444</v>
      </c>
      <c r="Q234" s="12">
        <v>2.605091</v>
      </c>
      <c r="R234" s="12">
        <v>0.016567</v>
      </c>
      <c r="S234" s="8">
        <v>7759612</v>
      </c>
    </row>
    <row r="235" spans="1:19" ht="14.25">
      <c r="A235" s="12">
        <v>33</v>
      </c>
      <c r="B235" s="12">
        <v>3</v>
      </c>
      <c r="C235" s="12">
        <v>0.000276</v>
      </c>
      <c r="D235" s="12">
        <v>5246540</v>
      </c>
      <c r="E235" s="12">
        <v>0.38548899999999997</v>
      </c>
      <c r="F235" s="12">
        <v>0.012721</v>
      </c>
      <c r="G235" s="8">
        <v>5246548</v>
      </c>
      <c r="M235" s="12">
        <v>29</v>
      </c>
      <c r="N235" s="12">
        <v>1</v>
      </c>
      <c r="O235" s="12">
        <v>0.00031999999999999997</v>
      </c>
      <c r="P235" s="12">
        <v>10444</v>
      </c>
      <c r="Q235" s="12">
        <v>2.615079</v>
      </c>
      <c r="R235" s="12">
        <v>0.016038999999999998</v>
      </c>
      <c r="S235" s="8">
        <v>7770172</v>
      </c>
    </row>
    <row r="236" spans="1:19" ht="14.25">
      <c r="A236" s="12">
        <v>33</v>
      </c>
      <c r="B236" s="12">
        <v>2</v>
      </c>
      <c r="C236" s="12">
        <v>0.000289</v>
      </c>
      <c r="D236" s="12">
        <v>5246540</v>
      </c>
      <c r="E236" s="12">
        <v>0.387436</v>
      </c>
      <c r="F236" s="12">
        <v>0.012298</v>
      </c>
      <c r="G236" s="8">
        <v>5246548</v>
      </c>
      <c r="M236" s="12">
        <v>29</v>
      </c>
      <c r="N236" s="12">
        <v>0</v>
      </c>
      <c r="O236" s="12">
        <v>0.00034399999999999996</v>
      </c>
      <c r="P236" s="12">
        <v>10444</v>
      </c>
      <c r="Q236" s="12">
        <v>0.25657599999999997</v>
      </c>
      <c r="R236" s="12">
        <v>3.298023</v>
      </c>
      <c r="S236" s="8">
        <v>5472230</v>
      </c>
    </row>
    <row r="237" spans="1:19" ht="14.25">
      <c r="A237" s="12">
        <v>33</v>
      </c>
      <c r="B237" s="12">
        <v>3</v>
      </c>
      <c r="C237" s="12">
        <v>0.000294</v>
      </c>
      <c r="D237" s="12">
        <v>5246540</v>
      </c>
      <c r="E237" s="12">
        <v>0.386015</v>
      </c>
      <c r="F237" s="12">
        <v>0.012452</v>
      </c>
      <c r="G237" s="8">
        <v>5246548</v>
      </c>
      <c r="M237" s="12">
        <v>29</v>
      </c>
      <c r="N237" s="12">
        <v>14</v>
      </c>
      <c r="O237" s="12">
        <v>0.00033099999999999997</v>
      </c>
      <c r="P237" s="12">
        <v>10444</v>
      </c>
      <c r="Q237" s="12">
        <v>2.57029</v>
      </c>
      <c r="R237" s="12">
        <v>0.016271</v>
      </c>
      <c r="S237" s="8">
        <v>7580652</v>
      </c>
    </row>
    <row r="238" spans="1:19" ht="14.25">
      <c r="A238" s="12">
        <v>33</v>
      </c>
      <c r="B238" s="12">
        <v>5</v>
      </c>
      <c r="C238" s="12">
        <v>0.000279</v>
      </c>
      <c r="D238" s="12">
        <v>5246540</v>
      </c>
      <c r="E238" s="12">
        <v>0.418219</v>
      </c>
      <c r="F238" s="12">
        <v>0.012242</v>
      </c>
      <c r="G238" s="8">
        <v>5246548</v>
      </c>
      <c r="M238" s="12">
        <v>29</v>
      </c>
      <c r="N238" s="12">
        <v>43</v>
      </c>
      <c r="O238" s="12">
        <v>0.000323</v>
      </c>
      <c r="P238" s="12">
        <v>10444</v>
      </c>
      <c r="Q238" s="12">
        <v>0.557021</v>
      </c>
      <c r="R238" s="12">
        <v>0.016848</v>
      </c>
      <c r="S238" s="8">
        <v>7307572</v>
      </c>
    </row>
    <row r="239" spans="1:19" ht="14.25">
      <c r="A239" s="12">
        <v>33</v>
      </c>
      <c r="B239" s="12">
        <v>2</v>
      </c>
      <c r="C239" s="12">
        <v>0.00027499999999999996</v>
      </c>
      <c r="D239" s="12">
        <v>5246540</v>
      </c>
      <c r="E239" s="12">
        <v>0.418649</v>
      </c>
      <c r="F239" s="12">
        <v>0.012754999999999999</v>
      </c>
      <c r="G239" s="8">
        <v>5246548</v>
      </c>
      <c r="M239" s="12">
        <v>29</v>
      </c>
      <c r="N239" s="12">
        <v>6</v>
      </c>
      <c r="O239" s="12">
        <v>0.000346</v>
      </c>
      <c r="P239" s="12">
        <v>10444</v>
      </c>
      <c r="Q239" s="12">
        <v>2.594656</v>
      </c>
      <c r="R239" s="12">
        <v>0.016684</v>
      </c>
      <c r="S239" s="8">
        <v>7588762</v>
      </c>
    </row>
    <row r="240" spans="1:19" ht="14.25">
      <c r="A240" s="12">
        <v>33</v>
      </c>
      <c r="B240" s="12">
        <v>1</v>
      </c>
      <c r="C240" s="12">
        <v>5.2E-05</v>
      </c>
      <c r="D240" s="12">
        <v>5246540</v>
      </c>
      <c r="E240" s="12">
        <v>0.419937</v>
      </c>
      <c r="F240" s="12">
        <v>0.012189</v>
      </c>
      <c r="G240" s="8">
        <v>5246548</v>
      </c>
      <c r="M240" s="12">
        <v>29</v>
      </c>
      <c r="N240" s="12">
        <v>1</v>
      </c>
      <c r="O240" s="12">
        <v>0.000341</v>
      </c>
      <c r="P240" s="12">
        <v>10444</v>
      </c>
      <c r="Q240" s="12">
        <v>2.5731319999999998</v>
      </c>
      <c r="R240" s="12">
        <v>0.015723</v>
      </c>
      <c r="S240" s="8">
        <v>7576372</v>
      </c>
    </row>
    <row r="241" spans="1:19" ht="14.25">
      <c r="A241" s="12">
        <v>33</v>
      </c>
      <c r="B241" s="12">
        <v>0</v>
      </c>
      <c r="C241" s="12">
        <v>0.000281</v>
      </c>
      <c r="D241" s="12">
        <v>5246540</v>
      </c>
      <c r="E241" s="12">
        <v>0.484106</v>
      </c>
      <c r="F241" s="12">
        <v>0.062989</v>
      </c>
      <c r="G241" s="8">
        <v>5246548</v>
      </c>
      <c r="M241" s="12">
        <v>29</v>
      </c>
      <c r="N241" s="12">
        <v>10</v>
      </c>
      <c r="O241" s="12">
        <v>0.00033099999999999997</v>
      </c>
      <c r="P241" s="12">
        <v>10444</v>
      </c>
      <c r="Q241" s="12">
        <v>2.585949</v>
      </c>
      <c r="R241" s="12">
        <v>0.016263</v>
      </c>
      <c r="S241" s="8">
        <v>7580052</v>
      </c>
    </row>
    <row r="242" spans="1:19" ht="14.25">
      <c r="A242" s="12">
        <v>33</v>
      </c>
      <c r="B242" s="12">
        <v>4</v>
      </c>
      <c r="C242" s="12">
        <v>0.000278</v>
      </c>
      <c r="D242" s="12">
        <v>5246540</v>
      </c>
      <c r="E242" s="12">
        <v>0.24926399999999999</v>
      </c>
      <c r="F242" s="12">
        <v>0.012249999999999999</v>
      </c>
      <c r="G242" s="8">
        <v>5246548</v>
      </c>
      <c r="M242" s="12">
        <v>29</v>
      </c>
      <c r="N242" s="12">
        <v>9</v>
      </c>
      <c r="O242" s="12">
        <v>0.000368</v>
      </c>
      <c r="P242" s="12">
        <v>10444</v>
      </c>
      <c r="Q242" s="12">
        <v>2.575258</v>
      </c>
      <c r="R242" s="12">
        <v>0.815352</v>
      </c>
      <c r="S242" s="8">
        <v>7585032</v>
      </c>
    </row>
    <row r="243" spans="1:19" ht="14.25">
      <c r="A243" s="12">
        <v>33</v>
      </c>
      <c r="B243" s="12">
        <v>3</v>
      </c>
      <c r="C243" s="12">
        <v>0.000274</v>
      </c>
      <c r="D243" s="12">
        <v>5246540</v>
      </c>
      <c r="E243" s="12">
        <v>0.249493</v>
      </c>
      <c r="F243" s="12">
        <v>0.012289</v>
      </c>
      <c r="G243" s="8">
        <v>5246548</v>
      </c>
      <c r="M243" s="12">
        <v>29</v>
      </c>
      <c r="N243" s="12">
        <v>4</v>
      </c>
      <c r="O243" s="12">
        <v>0.00034399999999999996</v>
      </c>
      <c r="P243" s="12">
        <v>10444</v>
      </c>
      <c r="Q243" s="12">
        <v>2.570388</v>
      </c>
      <c r="R243" s="12">
        <v>0.016568</v>
      </c>
      <c r="S243" s="8">
        <v>7577922</v>
      </c>
    </row>
    <row r="244" spans="1:19" ht="14.25">
      <c r="A244" s="12">
        <v>33</v>
      </c>
      <c r="B244" s="12">
        <v>4</v>
      </c>
      <c r="C244" s="12">
        <v>0.000279</v>
      </c>
      <c r="D244" s="12">
        <v>5246540</v>
      </c>
      <c r="E244" s="12">
        <v>0.248945</v>
      </c>
      <c r="F244" s="12">
        <v>0.012322999999999999</v>
      </c>
      <c r="G244" s="8">
        <v>5246548</v>
      </c>
      <c r="M244" s="12">
        <v>29</v>
      </c>
      <c r="N244" s="12">
        <v>5</v>
      </c>
      <c r="O244" s="12">
        <v>0.000332</v>
      </c>
      <c r="P244" s="12">
        <v>10444</v>
      </c>
      <c r="Q244" s="12">
        <v>2.583237</v>
      </c>
      <c r="R244" s="12">
        <v>0.017275</v>
      </c>
      <c r="S244" s="8">
        <v>7586062</v>
      </c>
    </row>
    <row r="245" spans="1:19" ht="14.25">
      <c r="A245" s="12">
        <v>33</v>
      </c>
      <c r="B245" s="12">
        <v>0</v>
      </c>
      <c r="C245" s="12">
        <v>0.00029099999999999997</v>
      </c>
      <c r="D245" s="12">
        <v>5246540</v>
      </c>
      <c r="E245" s="12">
        <v>0.38731499999999996</v>
      </c>
      <c r="F245" s="12">
        <v>0.062148999999999996</v>
      </c>
      <c r="G245" s="8">
        <v>5246548</v>
      </c>
      <c r="M245" s="12">
        <v>29</v>
      </c>
      <c r="N245" s="12">
        <v>0</v>
      </c>
      <c r="O245" s="12">
        <v>0.00034399999999999996</v>
      </c>
      <c r="P245" s="12">
        <v>10444</v>
      </c>
      <c r="Q245" s="12">
        <v>0.008198</v>
      </c>
      <c r="R245" s="12">
        <v>0.073853</v>
      </c>
      <c r="S245" s="8">
        <v>5246552</v>
      </c>
    </row>
    <row r="246" spans="1:19" ht="14.25">
      <c r="A246" s="12">
        <v>33</v>
      </c>
      <c r="B246" s="12">
        <v>0</v>
      </c>
      <c r="C246" s="12">
        <v>0.00027499999999999996</v>
      </c>
      <c r="D246" s="12">
        <v>5246540</v>
      </c>
      <c r="E246" s="12">
        <v>0.24851299999999998</v>
      </c>
      <c r="F246" s="12">
        <v>0.063812</v>
      </c>
      <c r="G246" s="8">
        <v>5246548</v>
      </c>
      <c r="M246" s="12">
        <v>29</v>
      </c>
      <c r="N246" s="12">
        <v>35</v>
      </c>
      <c r="O246" s="12">
        <v>0.000338</v>
      </c>
      <c r="P246" s="12">
        <v>10444</v>
      </c>
      <c r="Q246" s="12">
        <v>3.384055</v>
      </c>
      <c r="R246" s="12">
        <v>0.017513</v>
      </c>
      <c r="S246" s="8">
        <v>7923822</v>
      </c>
    </row>
    <row r="247" spans="1:19" ht="14.25">
      <c r="A247" s="12">
        <v>33</v>
      </c>
      <c r="B247" s="12">
        <v>7</v>
      </c>
      <c r="C247" s="12">
        <v>0.000303</v>
      </c>
      <c r="D247" s="12">
        <v>5246540</v>
      </c>
      <c r="E247" s="12">
        <v>0.24990099999999998</v>
      </c>
      <c r="F247" s="12">
        <v>0.012367999999999999</v>
      </c>
      <c r="G247" s="8">
        <v>5246548</v>
      </c>
      <c r="M247" s="12">
        <v>29</v>
      </c>
      <c r="N247" s="12">
        <v>36</v>
      </c>
      <c r="O247" s="12">
        <v>0.000335</v>
      </c>
      <c r="P247" s="12">
        <v>10444</v>
      </c>
      <c r="Q247" s="12">
        <v>3.381771</v>
      </c>
      <c r="R247" s="12">
        <v>0.017261</v>
      </c>
      <c r="S247" s="8">
        <v>7924822</v>
      </c>
    </row>
    <row r="248" spans="1:19" ht="14.25">
      <c r="A248" s="12">
        <v>33</v>
      </c>
      <c r="B248" s="12">
        <v>6</v>
      </c>
      <c r="C248" s="12">
        <v>0.00028</v>
      </c>
      <c r="D248" s="12">
        <v>5246540</v>
      </c>
      <c r="E248" s="12">
        <v>0.24904199999999999</v>
      </c>
      <c r="F248" s="12">
        <v>0.01269</v>
      </c>
      <c r="G248" s="8">
        <v>5246548</v>
      </c>
      <c r="M248" s="12">
        <v>29</v>
      </c>
      <c r="N248" s="12">
        <v>37</v>
      </c>
      <c r="O248" s="12">
        <v>0.00034899999999999997</v>
      </c>
      <c r="P248" s="12">
        <v>10444</v>
      </c>
      <c r="Q248" s="12">
        <v>3.37336</v>
      </c>
      <c r="R248" s="12">
        <v>0.017606</v>
      </c>
      <c r="S248" s="8">
        <v>7922482</v>
      </c>
    </row>
    <row r="249" spans="1:19" ht="14.25">
      <c r="A249" s="12">
        <v>33</v>
      </c>
      <c r="B249" s="12">
        <v>3</v>
      </c>
      <c r="C249" s="12">
        <v>0.000426</v>
      </c>
      <c r="D249" s="12">
        <v>5246540</v>
      </c>
      <c r="E249" s="12">
        <v>0.24794899999999997</v>
      </c>
      <c r="F249" s="12">
        <v>0.012365</v>
      </c>
      <c r="G249" s="8">
        <v>5246548</v>
      </c>
      <c r="M249" s="12">
        <v>29</v>
      </c>
      <c r="N249" s="12">
        <v>24</v>
      </c>
      <c r="O249" s="12">
        <v>0.00033299999999999996</v>
      </c>
      <c r="P249" s="12">
        <v>10444</v>
      </c>
      <c r="Q249" s="12">
        <v>0.55682</v>
      </c>
      <c r="R249" s="12">
        <v>0.015593999999999998</v>
      </c>
      <c r="S249" s="8">
        <v>7306462</v>
      </c>
    </row>
    <row r="250" spans="1:19" ht="14.25">
      <c r="A250" s="12">
        <v>33</v>
      </c>
      <c r="B250" s="12">
        <v>2</v>
      </c>
      <c r="C250" s="12">
        <v>0.000278</v>
      </c>
      <c r="D250" s="12">
        <v>5246540</v>
      </c>
      <c r="E250" s="12">
        <v>0.250488</v>
      </c>
      <c r="F250" s="12">
        <v>0.012523</v>
      </c>
      <c r="G250" s="8">
        <v>5246548</v>
      </c>
      <c r="M250" s="12">
        <v>29</v>
      </c>
      <c r="N250" s="12">
        <v>13</v>
      </c>
      <c r="O250" s="12">
        <v>0.00033299999999999996</v>
      </c>
      <c r="P250" s="12">
        <v>10444</v>
      </c>
      <c r="Q250" s="12">
        <v>2.5810049999999998</v>
      </c>
      <c r="R250" s="12">
        <v>0.017703</v>
      </c>
      <c r="S250" s="8">
        <v>7583162</v>
      </c>
    </row>
    <row r="251" spans="1:19" ht="14.25">
      <c r="A251" s="12">
        <v>33</v>
      </c>
      <c r="B251" s="12">
        <v>1</v>
      </c>
      <c r="C251" s="12">
        <v>5.2E-05</v>
      </c>
      <c r="D251" s="12">
        <v>5246540</v>
      </c>
      <c r="E251" s="12">
        <v>0.250534</v>
      </c>
      <c r="F251" s="12">
        <v>0.012584999999999999</v>
      </c>
      <c r="G251" s="8">
        <v>5246548</v>
      </c>
      <c r="M251" s="12">
        <v>29</v>
      </c>
      <c r="N251" s="12">
        <v>2</v>
      </c>
      <c r="O251" s="12">
        <v>0.00034199999999999996</v>
      </c>
      <c r="P251" s="12">
        <v>10444</v>
      </c>
      <c r="Q251" s="12">
        <v>2.586804</v>
      </c>
      <c r="R251" s="12">
        <v>0.016224</v>
      </c>
      <c r="S251" s="8">
        <v>7587942</v>
      </c>
    </row>
    <row r="252" spans="1:19" ht="14.25">
      <c r="A252" s="12">
        <v>33</v>
      </c>
      <c r="B252" s="12">
        <v>1</v>
      </c>
      <c r="C252" s="12">
        <v>5.2E-05</v>
      </c>
      <c r="D252" s="12">
        <v>5246540</v>
      </c>
      <c r="E252" s="12">
        <v>0.487191</v>
      </c>
      <c r="F252" s="12">
        <v>0.012496</v>
      </c>
      <c r="G252" s="8">
        <v>5246548</v>
      </c>
      <c r="M252" s="12">
        <v>29</v>
      </c>
      <c r="N252" s="12">
        <v>12</v>
      </c>
      <c r="O252" s="12">
        <v>0.000332</v>
      </c>
      <c r="P252" s="12">
        <v>10444</v>
      </c>
      <c r="Q252" s="12">
        <v>2.579682</v>
      </c>
      <c r="R252" s="12">
        <v>0.017266999999999998</v>
      </c>
      <c r="S252" s="8">
        <v>7581122</v>
      </c>
    </row>
    <row r="253" spans="1:22" ht="14.25">
      <c r="A253" s="12">
        <v>33</v>
      </c>
      <c r="B253" s="12">
        <v>4</v>
      </c>
      <c r="C253" s="12">
        <v>0.00029099999999999997</v>
      </c>
      <c r="D253" s="12">
        <v>5246540</v>
      </c>
      <c r="E253" s="12">
        <v>0.326488</v>
      </c>
      <c r="F253" s="12">
        <v>0.012553</v>
      </c>
      <c r="G253" s="8">
        <v>5246548</v>
      </c>
      <c r="M253" s="12">
        <v>30</v>
      </c>
      <c r="N253" s="12">
        <v>20</v>
      </c>
      <c r="O253" s="12">
        <v>0.000352</v>
      </c>
      <c r="P253" s="12">
        <v>5246540</v>
      </c>
      <c r="Q253" s="12">
        <v>0.22961499999999999</v>
      </c>
      <c r="R253" s="12">
        <v>0.012851999999999999</v>
      </c>
      <c r="S253" s="8">
        <v>5246548</v>
      </c>
      <c r="U253" s="14">
        <f>SUM(Q253:Q278)/COUNT(Q253:Q278)</f>
        <v>0.2470837307692307</v>
      </c>
      <c r="V253" s="14">
        <f>SUM(R253:R278)/COUNT(R253:R278)</f>
        <v>0.015098692307692303</v>
      </c>
    </row>
    <row r="254" spans="1:22" ht="14.25">
      <c r="A254" s="12">
        <v>33</v>
      </c>
      <c r="B254" s="12">
        <v>6</v>
      </c>
      <c r="C254" s="12">
        <v>0.00027499999999999996</v>
      </c>
      <c r="D254" s="12">
        <v>5246540</v>
      </c>
      <c r="E254" s="12">
        <v>0.24940099999999998</v>
      </c>
      <c r="F254" s="12">
        <v>0.012232</v>
      </c>
      <c r="G254" s="8">
        <v>5246548</v>
      </c>
      <c r="M254" s="12">
        <v>30</v>
      </c>
      <c r="N254" s="12">
        <v>17</v>
      </c>
      <c r="O254" s="12">
        <v>0.000341</v>
      </c>
      <c r="P254" s="12">
        <v>5246540</v>
      </c>
      <c r="Q254" s="12">
        <v>0.22980399999999998</v>
      </c>
      <c r="R254" s="12">
        <v>0.012902</v>
      </c>
      <c r="S254" s="8">
        <v>5246548</v>
      </c>
      <c r="U254" s="14">
        <f>SUM(Q253:Q278)</f>
        <v>6.4241769999999985</v>
      </c>
      <c r="V254" s="14">
        <f>SUM(R253:R278)</f>
        <v>0.39256599999999986</v>
      </c>
    </row>
    <row r="255" spans="1:19" ht="14.25">
      <c r="A255" s="12">
        <v>33</v>
      </c>
      <c r="B255" s="12">
        <v>5</v>
      </c>
      <c r="C255" s="12">
        <v>0.00028</v>
      </c>
      <c r="D255" s="12">
        <v>5246540</v>
      </c>
      <c r="E255" s="12">
        <v>0.249169</v>
      </c>
      <c r="F255" s="12">
        <v>0.012381</v>
      </c>
      <c r="G255" s="8">
        <v>5246548</v>
      </c>
      <c r="M255" s="12">
        <v>30</v>
      </c>
      <c r="N255" s="12">
        <v>0</v>
      </c>
      <c r="O255" s="12">
        <v>0.00033099999999999997</v>
      </c>
      <c r="P255" s="12">
        <v>5246540</v>
      </c>
      <c r="Q255" s="12">
        <v>0.214662</v>
      </c>
      <c r="R255" s="12">
        <v>0.072202</v>
      </c>
      <c r="S255" s="8">
        <v>5246548</v>
      </c>
    </row>
    <row r="256" spans="1:19" ht="14.25">
      <c r="A256" s="12">
        <v>33</v>
      </c>
      <c r="B256" s="12">
        <v>3</v>
      </c>
      <c r="C256" s="12">
        <v>0.000278</v>
      </c>
      <c r="D256" s="12">
        <v>5246540</v>
      </c>
      <c r="E256" s="12">
        <v>0.386442</v>
      </c>
      <c r="F256" s="12">
        <v>0.012084</v>
      </c>
      <c r="G256" s="8">
        <v>5246548</v>
      </c>
      <c r="M256" s="12">
        <v>30</v>
      </c>
      <c r="N256" s="12">
        <v>14</v>
      </c>
      <c r="O256" s="12">
        <v>0.000359</v>
      </c>
      <c r="P256" s="12">
        <v>5246540</v>
      </c>
      <c r="Q256" s="12">
        <v>0.23003099999999999</v>
      </c>
      <c r="R256" s="12">
        <v>0.012879999999999999</v>
      </c>
      <c r="S256" s="8">
        <v>5246548</v>
      </c>
    </row>
    <row r="257" spans="1:19" ht="14.25">
      <c r="A257" s="12">
        <v>33</v>
      </c>
      <c r="B257" s="12">
        <v>7</v>
      </c>
      <c r="C257" s="12">
        <v>0.000265</v>
      </c>
      <c r="D257" s="12">
        <v>5246540</v>
      </c>
      <c r="E257" s="12">
        <v>0.18625699999999998</v>
      </c>
      <c r="F257" s="12">
        <v>0.012303999999999999</v>
      </c>
      <c r="G257" s="8">
        <v>5246548</v>
      </c>
      <c r="M257" s="12">
        <v>30</v>
      </c>
      <c r="N257" s="12">
        <v>1</v>
      </c>
      <c r="O257" s="12">
        <v>5.6E-05</v>
      </c>
      <c r="P257" s="12">
        <v>5246540</v>
      </c>
      <c r="Q257" s="12">
        <v>0.815449</v>
      </c>
      <c r="R257" s="12">
        <v>0.012768999999999999</v>
      </c>
      <c r="S257" s="8">
        <v>5246548</v>
      </c>
    </row>
    <row r="258" spans="1:19" ht="14.25">
      <c r="A258" s="12">
        <v>33</v>
      </c>
      <c r="B258" s="12">
        <v>6</v>
      </c>
      <c r="C258" s="12">
        <v>0.00028</v>
      </c>
      <c r="D258" s="12">
        <v>5246540</v>
      </c>
      <c r="E258" s="12">
        <v>0.42123299999999997</v>
      </c>
      <c r="F258" s="12">
        <v>0.012606</v>
      </c>
      <c r="G258" s="8">
        <v>5246548</v>
      </c>
      <c r="M258" s="12">
        <v>30</v>
      </c>
      <c r="N258" s="12">
        <v>19</v>
      </c>
      <c r="O258" s="12">
        <v>0.00035099999999999997</v>
      </c>
      <c r="P258" s="12">
        <v>5246540</v>
      </c>
      <c r="Q258" s="12">
        <v>0.229894</v>
      </c>
      <c r="R258" s="12">
        <v>0.012728</v>
      </c>
      <c r="S258" s="8">
        <v>5246548</v>
      </c>
    </row>
    <row r="259" spans="1:19" ht="14.25">
      <c r="A259" s="12">
        <v>33</v>
      </c>
      <c r="B259" s="12">
        <v>5</v>
      </c>
      <c r="C259" s="12">
        <v>0.000306</v>
      </c>
      <c r="D259" s="12">
        <v>5246540</v>
      </c>
      <c r="E259" s="12">
        <v>0.42192199999999996</v>
      </c>
      <c r="F259" s="12">
        <v>0.012497</v>
      </c>
      <c r="G259" s="8">
        <v>5246548</v>
      </c>
      <c r="M259" s="12">
        <v>30</v>
      </c>
      <c r="N259" s="12">
        <v>9</v>
      </c>
      <c r="O259" s="12">
        <v>0.000376</v>
      </c>
      <c r="P259" s="12">
        <v>5246540</v>
      </c>
      <c r="Q259" s="12">
        <v>0.229814</v>
      </c>
      <c r="R259" s="12">
        <v>0.013007</v>
      </c>
      <c r="S259" s="8">
        <v>5246548</v>
      </c>
    </row>
    <row r="260" spans="1:19" ht="14.25">
      <c r="A260" s="12">
        <v>33</v>
      </c>
      <c r="B260" s="12">
        <v>6</v>
      </c>
      <c r="C260" s="12">
        <v>0.000274</v>
      </c>
      <c r="D260" s="12">
        <v>5246540</v>
      </c>
      <c r="E260" s="12">
        <v>0.482265</v>
      </c>
      <c r="F260" s="12">
        <v>0.012319</v>
      </c>
      <c r="G260" s="8">
        <v>5246548</v>
      </c>
      <c r="M260" s="12">
        <v>30</v>
      </c>
      <c r="N260" s="12">
        <v>16</v>
      </c>
      <c r="O260" s="12">
        <v>0.000356</v>
      </c>
      <c r="P260" s="12">
        <v>5246540</v>
      </c>
      <c r="Q260" s="12">
        <v>0.230453</v>
      </c>
      <c r="R260" s="12">
        <v>0.012789</v>
      </c>
      <c r="S260" s="8">
        <v>5246548</v>
      </c>
    </row>
    <row r="261" spans="1:19" ht="14.25">
      <c r="A261" s="12">
        <v>33</v>
      </c>
      <c r="B261" s="12">
        <v>0</v>
      </c>
      <c r="C261" s="12">
        <v>0.00026199999999999997</v>
      </c>
      <c r="D261" s="12">
        <v>5246540</v>
      </c>
      <c r="E261" s="12">
        <v>0.480548</v>
      </c>
      <c r="F261" s="12">
        <v>0.061381</v>
      </c>
      <c r="G261" s="8">
        <v>5246548</v>
      </c>
      <c r="M261" s="12">
        <v>30</v>
      </c>
      <c r="N261" s="12">
        <v>25</v>
      </c>
      <c r="O261" s="12">
        <v>0.000341</v>
      </c>
      <c r="P261" s="12">
        <v>5246540</v>
      </c>
      <c r="Q261" s="12">
        <v>0.10552299999999999</v>
      </c>
      <c r="R261" s="12">
        <v>0.012681999999999999</v>
      </c>
      <c r="S261" s="8">
        <v>5246548</v>
      </c>
    </row>
    <row r="262" spans="1:19" ht="14.25">
      <c r="A262" s="12">
        <v>33</v>
      </c>
      <c r="B262" s="12">
        <v>3</v>
      </c>
      <c r="C262" s="12">
        <v>0.000278</v>
      </c>
      <c r="D262" s="12">
        <v>5246540</v>
      </c>
      <c r="E262" s="12">
        <v>0.482267</v>
      </c>
      <c r="F262" s="12">
        <v>0.012449</v>
      </c>
      <c r="G262" s="8">
        <v>5246548</v>
      </c>
      <c r="M262" s="12">
        <v>30</v>
      </c>
      <c r="N262" s="12">
        <v>21</v>
      </c>
      <c r="O262" s="12">
        <v>0.000377</v>
      </c>
      <c r="P262" s="12">
        <v>5246540</v>
      </c>
      <c r="Q262" s="12">
        <v>0.230712</v>
      </c>
      <c r="R262" s="12">
        <v>0.012513</v>
      </c>
      <c r="S262" s="8">
        <v>5246548</v>
      </c>
    </row>
    <row r="263" spans="1:19" ht="14.25">
      <c r="A263" s="12">
        <v>33</v>
      </c>
      <c r="B263" s="12">
        <v>2</v>
      </c>
      <c r="C263" s="12">
        <v>0.000279</v>
      </c>
      <c r="D263" s="12">
        <v>5246540</v>
      </c>
      <c r="E263" s="12">
        <v>0.482629</v>
      </c>
      <c r="F263" s="12">
        <v>0.012502</v>
      </c>
      <c r="G263" s="8">
        <v>5246548</v>
      </c>
      <c r="M263" s="12">
        <v>30</v>
      </c>
      <c r="N263" s="12">
        <v>23</v>
      </c>
      <c r="O263" s="12">
        <v>0.000372</v>
      </c>
      <c r="P263" s="12">
        <v>5246540</v>
      </c>
      <c r="Q263" s="12">
        <v>0.229185</v>
      </c>
      <c r="R263" s="12">
        <v>0.012461</v>
      </c>
      <c r="S263" s="8">
        <v>5246548</v>
      </c>
    </row>
    <row r="264" spans="1:19" ht="14.25">
      <c r="A264" s="12">
        <v>33</v>
      </c>
      <c r="B264" s="12">
        <v>4</v>
      </c>
      <c r="C264" s="12">
        <v>0.000296</v>
      </c>
      <c r="D264" s="12">
        <v>5246540</v>
      </c>
      <c r="E264" s="12">
        <v>0.48361099999999996</v>
      </c>
      <c r="F264" s="12">
        <v>0.012518</v>
      </c>
      <c r="G264" s="8">
        <v>5246548</v>
      </c>
      <c r="M264" s="12">
        <v>30</v>
      </c>
      <c r="N264" s="12">
        <v>24</v>
      </c>
      <c r="O264" s="12">
        <v>0.000339</v>
      </c>
      <c r="P264" s="12">
        <v>5246540</v>
      </c>
      <c r="Q264" s="12">
        <v>0.22988999999999998</v>
      </c>
      <c r="R264" s="12">
        <v>0.012721</v>
      </c>
      <c r="S264" s="8">
        <v>5246548</v>
      </c>
    </row>
    <row r="265" spans="1:19" ht="14.25">
      <c r="A265" s="12">
        <v>33</v>
      </c>
      <c r="B265" s="12">
        <v>7</v>
      </c>
      <c r="C265" s="12">
        <v>0.00027499999999999996</v>
      </c>
      <c r="D265" s="12">
        <v>5246540</v>
      </c>
      <c r="E265" s="12">
        <v>0.18584</v>
      </c>
      <c r="F265" s="12">
        <v>0.012516</v>
      </c>
      <c r="G265" s="8">
        <v>5246548</v>
      </c>
      <c r="M265" s="12">
        <v>30</v>
      </c>
      <c r="N265" s="12">
        <v>13</v>
      </c>
      <c r="O265" s="12">
        <v>0.00033999999999999997</v>
      </c>
      <c r="P265" s="12">
        <v>5246540</v>
      </c>
      <c r="Q265" s="12">
        <v>0.229962</v>
      </c>
      <c r="R265" s="12">
        <v>0.012776</v>
      </c>
      <c r="S265" s="8">
        <v>5246548</v>
      </c>
    </row>
    <row r="266" spans="1:19" ht="14.25">
      <c r="A266" s="12">
        <v>33</v>
      </c>
      <c r="B266" s="12">
        <v>0</v>
      </c>
      <c r="C266" s="12">
        <v>0.00028199999999999997</v>
      </c>
      <c r="D266" s="12">
        <v>5246540</v>
      </c>
      <c r="E266" s="12">
        <v>0.417633</v>
      </c>
      <c r="F266" s="12">
        <v>0.063312</v>
      </c>
      <c r="G266" s="8">
        <v>5246548</v>
      </c>
      <c r="M266" s="12">
        <v>30</v>
      </c>
      <c r="N266" s="12">
        <v>8</v>
      </c>
      <c r="O266" s="12">
        <v>0.00035</v>
      </c>
      <c r="P266" s="12">
        <v>5246540</v>
      </c>
      <c r="Q266" s="12">
        <v>0.229617</v>
      </c>
      <c r="R266" s="12">
        <v>0.013146</v>
      </c>
      <c r="S266" s="8">
        <v>5246548</v>
      </c>
    </row>
    <row r="267" spans="1:19" ht="14.25">
      <c r="A267" s="12">
        <v>33</v>
      </c>
      <c r="B267" s="12">
        <v>4</v>
      </c>
      <c r="C267" s="12">
        <v>0.00028</v>
      </c>
      <c r="D267" s="12">
        <v>5246540</v>
      </c>
      <c r="E267" s="12">
        <v>0.41833699999999996</v>
      </c>
      <c r="F267" s="12">
        <v>0.012341999999999999</v>
      </c>
      <c r="G267" s="8">
        <v>5246548</v>
      </c>
      <c r="M267" s="12">
        <v>30</v>
      </c>
      <c r="N267" s="12">
        <v>2</v>
      </c>
      <c r="O267" s="12">
        <v>0.00040699999999999997</v>
      </c>
      <c r="P267" s="12">
        <v>5246540</v>
      </c>
      <c r="Q267" s="12">
        <v>0.22993</v>
      </c>
      <c r="R267" s="12">
        <v>0.012723</v>
      </c>
      <c r="S267" s="8">
        <v>5246548</v>
      </c>
    </row>
    <row r="268" spans="1:19" ht="14.25">
      <c r="A268" s="12">
        <v>33</v>
      </c>
      <c r="B268" s="12">
        <v>1</v>
      </c>
      <c r="C268" s="12">
        <v>4.9E-05</v>
      </c>
      <c r="D268" s="12">
        <v>5246540</v>
      </c>
      <c r="E268" s="12">
        <v>0.250579</v>
      </c>
      <c r="F268" s="12">
        <v>0.012475</v>
      </c>
      <c r="G268" s="8">
        <v>5246548</v>
      </c>
      <c r="M268" s="12">
        <v>30</v>
      </c>
      <c r="N268" s="12">
        <v>3</v>
      </c>
      <c r="O268" s="12">
        <v>0.000355</v>
      </c>
      <c r="P268" s="12">
        <v>5246540</v>
      </c>
      <c r="Q268" s="12">
        <v>0.22902399999999998</v>
      </c>
      <c r="R268" s="12">
        <v>0.012617999999999999</v>
      </c>
      <c r="S268" s="8">
        <v>5246548</v>
      </c>
    </row>
    <row r="269" spans="1:19" ht="14.25">
      <c r="A269" s="12">
        <v>33</v>
      </c>
      <c r="B269" s="12">
        <v>4</v>
      </c>
      <c r="C269" s="12">
        <v>0.000279</v>
      </c>
      <c r="D269" s="12">
        <v>5246540</v>
      </c>
      <c r="E269" s="12">
        <v>0.485684</v>
      </c>
      <c r="F269" s="12">
        <v>0.012367999999999999</v>
      </c>
      <c r="G269" s="8">
        <v>5246548</v>
      </c>
      <c r="M269" s="12">
        <v>30</v>
      </c>
      <c r="N269" s="12">
        <v>4</v>
      </c>
      <c r="O269" s="12">
        <v>0.000354</v>
      </c>
      <c r="P269" s="12">
        <v>5246540</v>
      </c>
      <c r="Q269" s="12">
        <v>0.23088999999999998</v>
      </c>
      <c r="R269" s="12">
        <v>0.012846999999999999</v>
      </c>
      <c r="S269" s="8">
        <v>5246548</v>
      </c>
    </row>
    <row r="270" spans="1:19" ht="14.25">
      <c r="A270" s="12">
        <v>33</v>
      </c>
      <c r="B270" s="12">
        <v>0</v>
      </c>
      <c r="C270" s="12">
        <v>0.00027499999999999996</v>
      </c>
      <c r="D270" s="12">
        <v>5246540</v>
      </c>
      <c r="E270" s="12">
        <v>0.41691799999999996</v>
      </c>
      <c r="F270" s="12">
        <v>0.061137</v>
      </c>
      <c r="G270" s="8">
        <v>5246548</v>
      </c>
      <c r="M270" s="12">
        <v>30</v>
      </c>
      <c r="N270" s="12">
        <v>18</v>
      </c>
      <c r="O270" s="12">
        <v>0.000403</v>
      </c>
      <c r="P270" s="12">
        <v>5246540</v>
      </c>
      <c r="Q270" s="12">
        <v>0.229957</v>
      </c>
      <c r="R270" s="12">
        <v>0.01287</v>
      </c>
      <c r="S270" s="8">
        <v>5246548</v>
      </c>
    </row>
    <row r="271" spans="1:19" ht="14.25">
      <c r="A271" s="12">
        <v>33</v>
      </c>
      <c r="B271" s="12">
        <v>2</v>
      </c>
      <c r="C271" s="12">
        <v>0.000278</v>
      </c>
      <c r="D271" s="12">
        <v>5246540</v>
      </c>
      <c r="E271" s="12">
        <v>0.48703199999999996</v>
      </c>
      <c r="F271" s="12">
        <v>0.012284</v>
      </c>
      <c r="G271" s="8">
        <v>5246548</v>
      </c>
      <c r="M271" s="12">
        <v>30</v>
      </c>
      <c r="N271" s="12">
        <v>22</v>
      </c>
      <c r="O271" s="12">
        <v>0.00034899999999999997</v>
      </c>
      <c r="P271" s="12">
        <v>5246540</v>
      </c>
      <c r="Q271" s="12">
        <v>0.22969599999999998</v>
      </c>
      <c r="R271" s="12">
        <v>0.012759999999999999</v>
      </c>
      <c r="S271" s="8">
        <v>5246548</v>
      </c>
    </row>
    <row r="272" spans="1:19" ht="14.25">
      <c r="A272" s="12">
        <v>33</v>
      </c>
      <c r="B272" s="12">
        <v>3</v>
      </c>
      <c r="C272" s="12">
        <v>0.00028199999999999997</v>
      </c>
      <c r="D272" s="12">
        <v>5246540</v>
      </c>
      <c r="E272" s="12">
        <v>0.482909</v>
      </c>
      <c r="F272" s="12">
        <v>0.012452</v>
      </c>
      <c r="G272" s="8">
        <v>5246548</v>
      </c>
      <c r="M272" s="12">
        <v>30</v>
      </c>
      <c r="N272" s="12">
        <v>15</v>
      </c>
      <c r="O272" s="12">
        <v>0.00034399999999999996</v>
      </c>
      <c r="P272" s="12">
        <v>5246540</v>
      </c>
      <c r="Q272" s="12">
        <v>0.229598</v>
      </c>
      <c r="R272" s="12">
        <v>0.012799</v>
      </c>
      <c r="S272" s="8">
        <v>5246548</v>
      </c>
    </row>
    <row r="273" spans="1:19" ht="14.25">
      <c r="A273" s="12">
        <v>33</v>
      </c>
      <c r="B273" s="12">
        <v>0</v>
      </c>
      <c r="C273" s="12">
        <v>0.000294</v>
      </c>
      <c r="D273" s="12">
        <v>5246540</v>
      </c>
      <c r="E273" s="12">
        <v>0.24964799999999998</v>
      </c>
      <c r="F273" s="12">
        <v>0.062071999999999995</v>
      </c>
      <c r="G273" s="8">
        <v>5246548</v>
      </c>
      <c r="M273" s="12">
        <v>30</v>
      </c>
      <c r="N273" s="12">
        <v>6</v>
      </c>
      <c r="O273" s="12">
        <v>0.000368</v>
      </c>
      <c r="P273" s="12">
        <v>5246540</v>
      </c>
      <c r="Q273" s="12">
        <v>0.229289</v>
      </c>
      <c r="R273" s="12">
        <v>0.013021999999999999</v>
      </c>
      <c r="S273" s="8">
        <v>5246548</v>
      </c>
    </row>
    <row r="274" spans="1:19" ht="14.25">
      <c r="A274" s="12">
        <v>33</v>
      </c>
      <c r="B274" s="12">
        <v>3</v>
      </c>
      <c r="C274" s="12">
        <v>0.000285</v>
      </c>
      <c r="D274" s="12">
        <v>5246540</v>
      </c>
      <c r="E274" s="12">
        <v>0.481803</v>
      </c>
      <c r="F274" s="12">
        <v>0.012478</v>
      </c>
      <c r="G274" s="8">
        <v>5246548</v>
      </c>
      <c r="M274" s="12">
        <v>30</v>
      </c>
      <c r="N274" s="12">
        <v>5</v>
      </c>
      <c r="O274" s="12">
        <v>0.000341</v>
      </c>
      <c r="P274" s="12">
        <v>5246540</v>
      </c>
      <c r="Q274" s="12">
        <v>0.22980099999999998</v>
      </c>
      <c r="R274" s="12">
        <v>0.012976</v>
      </c>
      <c r="S274" s="8">
        <v>5246548</v>
      </c>
    </row>
    <row r="275" spans="1:19" ht="14.25">
      <c r="A275" s="12">
        <v>33</v>
      </c>
      <c r="B275" s="12">
        <v>7</v>
      </c>
      <c r="C275" s="12">
        <v>0.000278</v>
      </c>
      <c r="D275" s="12">
        <v>5246540</v>
      </c>
      <c r="E275" s="12">
        <v>0.2123</v>
      </c>
      <c r="F275" s="12">
        <v>0.012308</v>
      </c>
      <c r="G275" s="8">
        <v>5246548</v>
      </c>
      <c r="M275" s="12">
        <v>30</v>
      </c>
      <c r="N275" s="12">
        <v>10</v>
      </c>
      <c r="O275" s="12">
        <v>0.000354</v>
      </c>
      <c r="P275" s="12">
        <v>5246540</v>
      </c>
      <c r="Q275" s="12">
        <v>0.23132899999999998</v>
      </c>
      <c r="R275" s="12">
        <v>0.012947</v>
      </c>
      <c r="S275" s="8">
        <v>5246548</v>
      </c>
    </row>
    <row r="276" spans="1:19" ht="14.25">
      <c r="A276" s="12">
        <v>33</v>
      </c>
      <c r="B276" s="12">
        <v>0</v>
      </c>
      <c r="C276" s="12">
        <v>0.00027499999999999996</v>
      </c>
      <c r="D276" s="12">
        <v>5246540</v>
      </c>
      <c r="E276" s="12">
        <v>0.41809199999999996</v>
      </c>
      <c r="F276" s="12">
        <v>0.062204999999999996</v>
      </c>
      <c r="G276" s="8">
        <v>5246548</v>
      </c>
      <c r="M276" s="12">
        <v>30</v>
      </c>
      <c r="N276" s="12">
        <v>12</v>
      </c>
      <c r="O276" s="12">
        <v>0.000343</v>
      </c>
      <c r="P276" s="12">
        <v>5246540</v>
      </c>
      <c r="Q276" s="12">
        <v>0.230491</v>
      </c>
      <c r="R276" s="12">
        <v>0.012862</v>
      </c>
      <c r="S276" s="8">
        <v>5246548</v>
      </c>
    </row>
    <row r="277" spans="1:19" ht="14.25">
      <c r="A277" s="12">
        <v>33</v>
      </c>
      <c r="B277" s="12">
        <v>2</v>
      </c>
      <c r="C277" s="12">
        <v>0.000277</v>
      </c>
      <c r="D277" s="12">
        <v>5246540</v>
      </c>
      <c r="E277" s="12">
        <v>0.419873</v>
      </c>
      <c r="F277" s="12">
        <v>0.012307</v>
      </c>
      <c r="G277" s="8">
        <v>5246548</v>
      </c>
      <c r="M277" s="12">
        <v>30</v>
      </c>
      <c r="N277" s="12">
        <v>11</v>
      </c>
      <c r="O277" s="12">
        <v>0.00034199999999999996</v>
      </c>
      <c r="P277" s="12">
        <v>5246540</v>
      </c>
      <c r="Q277" s="12">
        <v>0.229353</v>
      </c>
      <c r="R277" s="12">
        <v>0.012943</v>
      </c>
      <c r="S277" s="8">
        <v>5246548</v>
      </c>
    </row>
    <row r="278" spans="1:19" ht="14.25">
      <c r="A278" s="12">
        <v>33</v>
      </c>
      <c r="B278" s="12">
        <v>3</v>
      </c>
      <c r="C278" s="12">
        <v>0.000281</v>
      </c>
      <c r="D278" s="12">
        <v>5246540</v>
      </c>
      <c r="E278" s="12">
        <v>0.41839499999999996</v>
      </c>
      <c r="F278" s="12">
        <v>0.012256</v>
      </c>
      <c r="G278" s="8">
        <v>5246548</v>
      </c>
      <c r="M278" s="12">
        <v>30</v>
      </c>
      <c r="N278" s="12">
        <v>7</v>
      </c>
      <c r="O278" s="12">
        <v>0.00035299999999999996</v>
      </c>
      <c r="P278" s="12">
        <v>5246540</v>
      </c>
      <c r="Q278" s="12">
        <v>0.230208</v>
      </c>
      <c r="R278" s="12">
        <v>0.012771</v>
      </c>
      <c r="S278" s="8">
        <v>5246548</v>
      </c>
    </row>
    <row r="279" spans="1:22" ht="14.25">
      <c r="A279" s="12">
        <v>33</v>
      </c>
      <c r="B279" s="12">
        <v>4</v>
      </c>
      <c r="C279" s="12">
        <v>0.000279</v>
      </c>
      <c r="D279" s="12">
        <v>5246540</v>
      </c>
      <c r="E279" s="12">
        <v>0.329356</v>
      </c>
      <c r="F279" s="12">
        <v>0.012294</v>
      </c>
      <c r="G279" s="8">
        <v>5246548</v>
      </c>
      <c r="M279" s="12">
        <v>31</v>
      </c>
      <c r="N279" s="12">
        <v>25</v>
      </c>
      <c r="O279" s="12">
        <v>0.00041099999999999996</v>
      </c>
      <c r="P279" s="12">
        <v>5246540</v>
      </c>
      <c r="Q279" s="12">
        <v>0.23069399999999998</v>
      </c>
      <c r="R279" s="12">
        <v>0.012502</v>
      </c>
      <c r="S279" s="8">
        <v>5246548</v>
      </c>
      <c r="U279" s="14">
        <f>SUM(Q279:Q429)/COUNT(Q279:Q429)</f>
        <v>0.27628950331125834</v>
      </c>
      <c r="V279" s="14">
        <f>SUM(R279:R429)/COUNT(R279:R429)</f>
        <v>0.016986251655629146</v>
      </c>
    </row>
    <row r="280" spans="1:22" ht="14.25">
      <c r="A280" s="12">
        <v>33</v>
      </c>
      <c r="B280" s="12">
        <v>0</v>
      </c>
      <c r="C280" s="12">
        <v>0.00027499999999999996</v>
      </c>
      <c r="D280" s="12">
        <v>5246540</v>
      </c>
      <c r="E280" s="12">
        <v>0.38595599999999997</v>
      </c>
      <c r="F280" s="12">
        <v>0.062565</v>
      </c>
      <c r="G280" s="8">
        <v>5246548</v>
      </c>
      <c r="M280" s="12">
        <v>31</v>
      </c>
      <c r="N280" s="12">
        <v>37</v>
      </c>
      <c r="O280" s="12">
        <v>0.000341</v>
      </c>
      <c r="P280" s="12">
        <v>5246540</v>
      </c>
      <c r="Q280" s="12">
        <v>0.048511</v>
      </c>
      <c r="R280" s="12">
        <v>0.012426</v>
      </c>
      <c r="S280" s="8">
        <v>5246548</v>
      </c>
      <c r="U280" s="14">
        <f>SUM(Q279:Q429)</f>
        <v>41.71971500000001</v>
      </c>
      <c r="V280" s="14">
        <f>SUM(R279:R429)</f>
        <v>2.564924000000001</v>
      </c>
    </row>
    <row r="281" spans="1:19" ht="14.25">
      <c r="A281" s="12">
        <v>33</v>
      </c>
      <c r="B281" s="12">
        <v>0</v>
      </c>
      <c r="C281" s="12">
        <v>0.000283</v>
      </c>
      <c r="D281" s="12">
        <v>5246540</v>
      </c>
      <c r="E281" s="12">
        <v>0.48145699999999997</v>
      </c>
      <c r="F281" s="12">
        <v>0.06285</v>
      </c>
      <c r="G281" s="8">
        <v>5246548</v>
      </c>
      <c r="M281" s="12">
        <v>31</v>
      </c>
      <c r="N281" s="12">
        <v>17</v>
      </c>
      <c r="O281" s="12">
        <v>0.000345</v>
      </c>
      <c r="P281" s="12">
        <v>5246540</v>
      </c>
      <c r="Q281" s="12">
        <v>0.28960199999999997</v>
      </c>
      <c r="R281" s="12">
        <v>0.012835</v>
      </c>
      <c r="S281" s="8">
        <v>5246548</v>
      </c>
    </row>
    <row r="282" spans="1:19" ht="14.25">
      <c r="A282" s="12">
        <v>33</v>
      </c>
      <c r="B282" s="12">
        <v>0</v>
      </c>
      <c r="C282" s="12">
        <v>0.000276</v>
      </c>
      <c r="D282" s="12">
        <v>5246540</v>
      </c>
      <c r="E282" s="12">
        <v>0.251037</v>
      </c>
      <c r="F282" s="12">
        <v>0.063153</v>
      </c>
      <c r="G282" s="8">
        <v>5246548</v>
      </c>
      <c r="M282" s="12">
        <v>31</v>
      </c>
      <c r="N282" s="12">
        <v>35</v>
      </c>
      <c r="O282" s="12">
        <v>0.00034199999999999996</v>
      </c>
      <c r="P282" s="12">
        <v>5246540</v>
      </c>
      <c r="Q282" s="12">
        <v>0.23085399999999998</v>
      </c>
      <c r="R282" s="12">
        <v>0.012758</v>
      </c>
      <c r="S282" s="8">
        <v>5246548</v>
      </c>
    </row>
    <row r="283" spans="1:19" ht="14.25">
      <c r="A283" s="12">
        <v>33</v>
      </c>
      <c r="B283" s="12">
        <v>6</v>
      </c>
      <c r="C283" s="12">
        <v>0.000279</v>
      </c>
      <c r="D283" s="12">
        <v>5246540</v>
      </c>
      <c r="E283" s="12">
        <v>0.24981399999999998</v>
      </c>
      <c r="F283" s="12">
        <v>0.012709999999999999</v>
      </c>
      <c r="G283" s="8">
        <v>5246548</v>
      </c>
      <c r="M283" s="12">
        <v>31</v>
      </c>
      <c r="N283" s="12">
        <v>33</v>
      </c>
      <c r="O283" s="12">
        <v>0.000336</v>
      </c>
      <c r="P283" s="12">
        <v>5246540</v>
      </c>
      <c r="Q283" s="12">
        <v>0.23063899999999998</v>
      </c>
      <c r="R283" s="12">
        <v>0.012872999999999999</v>
      </c>
      <c r="S283" s="8">
        <v>5246548</v>
      </c>
    </row>
    <row r="284" spans="1:19" ht="14.25">
      <c r="A284" s="12">
        <v>33</v>
      </c>
      <c r="B284" s="12">
        <v>7</v>
      </c>
      <c r="C284" s="12">
        <v>0.000279</v>
      </c>
      <c r="D284" s="12">
        <v>5246540</v>
      </c>
      <c r="E284" s="12">
        <v>0.249492</v>
      </c>
      <c r="F284" s="12">
        <v>0.012496</v>
      </c>
      <c r="G284" s="8">
        <v>5246548</v>
      </c>
      <c r="M284" s="12">
        <v>31</v>
      </c>
      <c r="N284" s="12">
        <v>32</v>
      </c>
      <c r="O284" s="12">
        <v>0.000341</v>
      </c>
      <c r="P284" s="12">
        <v>5246540</v>
      </c>
      <c r="Q284" s="12">
        <v>0.23095</v>
      </c>
      <c r="R284" s="12">
        <v>0.012865999999999999</v>
      </c>
      <c r="S284" s="8">
        <v>5246548</v>
      </c>
    </row>
    <row r="285" spans="1:19" ht="14.25">
      <c r="A285" s="12">
        <v>33</v>
      </c>
      <c r="B285" s="12">
        <v>3</v>
      </c>
      <c r="C285" s="12">
        <v>0.000281</v>
      </c>
      <c r="D285" s="12">
        <v>5246540</v>
      </c>
      <c r="E285" s="12">
        <v>0.386702</v>
      </c>
      <c r="F285" s="12">
        <v>0.012615999999999999</v>
      </c>
      <c r="G285" s="8">
        <v>5246548</v>
      </c>
      <c r="M285" s="12">
        <v>31</v>
      </c>
      <c r="N285" s="12">
        <v>24</v>
      </c>
      <c r="O285" s="12">
        <v>0.00035099999999999997</v>
      </c>
      <c r="P285" s="12">
        <v>5246540</v>
      </c>
      <c r="Q285" s="12">
        <v>0.23113</v>
      </c>
      <c r="R285" s="12">
        <v>0.013071999999999999</v>
      </c>
      <c r="S285" s="8">
        <v>5246548</v>
      </c>
    </row>
    <row r="286" spans="1:19" ht="14.25">
      <c r="A286" s="12">
        <v>33</v>
      </c>
      <c r="B286" s="12">
        <v>8</v>
      </c>
      <c r="C286" s="12">
        <v>0.00031099999999999997</v>
      </c>
      <c r="D286" s="12">
        <v>5246540</v>
      </c>
      <c r="E286" s="12">
        <v>0.253248</v>
      </c>
      <c r="F286" s="12">
        <v>0.012424</v>
      </c>
      <c r="G286" s="8">
        <v>5246548</v>
      </c>
      <c r="M286" s="12">
        <v>31</v>
      </c>
      <c r="N286" s="12">
        <v>18</v>
      </c>
      <c r="O286" s="12">
        <v>0.00033999999999999997</v>
      </c>
      <c r="P286" s="12">
        <v>5246540</v>
      </c>
      <c r="Q286" s="12">
        <v>0.289551</v>
      </c>
      <c r="R286" s="12">
        <v>0.012761999999999999</v>
      </c>
      <c r="S286" s="8">
        <v>5246548</v>
      </c>
    </row>
    <row r="287" spans="1:19" ht="14.25">
      <c r="A287" s="12">
        <v>33</v>
      </c>
      <c r="B287" s="12">
        <v>8</v>
      </c>
      <c r="C287" s="12">
        <v>0.00028199999999999997</v>
      </c>
      <c r="D287" s="12">
        <v>5246540</v>
      </c>
      <c r="E287" s="12">
        <v>0.249765</v>
      </c>
      <c r="F287" s="12">
        <v>0.012530999999999999</v>
      </c>
      <c r="G287" s="8">
        <v>5246548</v>
      </c>
      <c r="M287" s="12">
        <v>31</v>
      </c>
      <c r="N287" s="12">
        <v>23</v>
      </c>
      <c r="O287" s="12">
        <v>0.00034399999999999996</v>
      </c>
      <c r="P287" s="12">
        <v>5246540</v>
      </c>
      <c r="Q287" s="12">
        <v>0.231036</v>
      </c>
      <c r="R287" s="12">
        <v>0.012582</v>
      </c>
      <c r="S287" s="8">
        <v>5246548</v>
      </c>
    </row>
    <row r="288" spans="1:19" ht="14.25">
      <c r="A288" s="12">
        <v>33</v>
      </c>
      <c r="B288" s="12">
        <v>3</v>
      </c>
      <c r="C288" s="12">
        <v>0.000279</v>
      </c>
      <c r="D288" s="12">
        <v>5246540</v>
      </c>
      <c r="E288" s="12">
        <v>0.24876299999999998</v>
      </c>
      <c r="F288" s="12">
        <v>0.012473999999999999</v>
      </c>
      <c r="G288" s="8">
        <v>5246548</v>
      </c>
      <c r="M288" s="12">
        <v>31</v>
      </c>
      <c r="N288" s="12">
        <v>20</v>
      </c>
      <c r="O288" s="12">
        <v>0.000327</v>
      </c>
      <c r="P288" s="12">
        <v>5246540</v>
      </c>
      <c r="Q288" s="12">
        <v>0.231295</v>
      </c>
      <c r="R288" s="12">
        <v>0.012681</v>
      </c>
      <c r="S288" s="8">
        <v>5246548</v>
      </c>
    </row>
    <row r="289" spans="1:19" ht="14.25">
      <c r="A289" s="12">
        <v>33</v>
      </c>
      <c r="B289" s="12">
        <v>0</v>
      </c>
      <c r="C289" s="12">
        <v>0.000279</v>
      </c>
      <c r="D289" s="12">
        <v>5246540</v>
      </c>
      <c r="E289" s="12">
        <v>0.48006099999999996</v>
      </c>
      <c r="F289" s="12">
        <v>0.06276999999999999</v>
      </c>
      <c r="G289" s="8">
        <v>5246548</v>
      </c>
      <c r="M289" s="12">
        <v>31</v>
      </c>
      <c r="N289" s="12">
        <v>21</v>
      </c>
      <c r="O289" s="12">
        <v>0.000417</v>
      </c>
      <c r="P289" s="12">
        <v>5246540</v>
      </c>
      <c r="Q289" s="12">
        <v>0.231877</v>
      </c>
      <c r="R289" s="12">
        <v>0.012643</v>
      </c>
      <c r="S289" s="8">
        <v>5246548</v>
      </c>
    </row>
    <row r="290" spans="1:19" ht="14.25">
      <c r="A290" s="12">
        <v>33</v>
      </c>
      <c r="B290" s="12">
        <v>6</v>
      </c>
      <c r="C290" s="12">
        <v>0.000276</v>
      </c>
      <c r="D290" s="12">
        <v>5246540</v>
      </c>
      <c r="E290" s="12">
        <v>0.418994</v>
      </c>
      <c r="F290" s="12">
        <v>0.41229299999999997</v>
      </c>
      <c r="G290" s="8">
        <v>5246548</v>
      </c>
      <c r="M290" s="12">
        <v>31</v>
      </c>
      <c r="N290" s="12">
        <v>18</v>
      </c>
      <c r="O290" s="12">
        <v>0.000348</v>
      </c>
      <c r="P290" s="12">
        <v>5246540</v>
      </c>
      <c r="Q290" s="12">
        <v>0.330835</v>
      </c>
      <c r="R290" s="12">
        <v>0.012919</v>
      </c>
      <c r="S290" s="8">
        <v>5246548</v>
      </c>
    </row>
    <row r="291" spans="1:19" ht="14.25">
      <c r="A291" s="12">
        <v>33</v>
      </c>
      <c r="B291" s="12">
        <v>6</v>
      </c>
      <c r="C291" s="12">
        <v>0.00029299999999999997</v>
      </c>
      <c r="D291" s="12">
        <v>5246540</v>
      </c>
      <c r="E291" s="12">
        <v>0.481529</v>
      </c>
      <c r="F291" s="12">
        <v>0.01219</v>
      </c>
      <c r="G291" s="8">
        <v>5246548</v>
      </c>
      <c r="M291" s="12">
        <v>31</v>
      </c>
      <c r="N291" s="12">
        <v>29</v>
      </c>
      <c r="O291" s="12">
        <v>0.00033999999999999997</v>
      </c>
      <c r="P291" s="12">
        <v>5246540</v>
      </c>
      <c r="Q291" s="12">
        <v>0.23146</v>
      </c>
      <c r="R291" s="12">
        <v>0.01278</v>
      </c>
      <c r="S291" s="8">
        <v>5246548</v>
      </c>
    </row>
    <row r="292" spans="1:19" ht="14.25">
      <c r="A292" s="12">
        <v>33</v>
      </c>
      <c r="B292" s="12">
        <v>7</v>
      </c>
      <c r="C292" s="12">
        <v>0.000281</v>
      </c>
      <c r="D292" s="12">
        <v>5246540</v>
      </c>
      <c r="E292" s="12">
        <v>0.213469</v>
      </c>
      <c r="F292" s="12">
        <v>0.012792</v>
      </c>
      <c r="G292" s="8">
        <v>5246548</v>
      </c>
      <c r="M292" s="12">
        <v>31</v>
      </c>
      <c r="N292" s="12">
        <v>5</v>
      </c>
      <c r="O292" s="12">
        <v>0.00033299999999999996</v>
      </c>
      <c r="P292" s="12">
        <v>5246540</v>
      </c>
      <c r="Q292" s="12">
        <v>0.23085399999999998</v>
      </c>
      <c r="R292" s="12">
        <v>0.012447</v>
      </c>
      <c r="S292" s="8">
        <v>5246548</v>
      </c>
    </row>
    <row r="293" spans="1:19" ht="14.25">
      <c r="A293" s="12">
        <v>33</v>
      </c>
      <c r="B293" s="12">
        <v>4</v>
      </c>
      <c r="C293" s="12">
        <v>0.000296</v>
      </c>
      <c r="D293" s="12">
        <v>5246540</v>
      </c>
      <c r="E293" s="12">
        <v>0.249946</v>
      </c>
      <c r="F293" s="12">
        <v>0.012766</v>
      </c>
      <c r="G293" s="8">
        <v>5246548</v>
      </c>
      <c r="M293" s="12">
        <v>31</v>
      </c>
      <c r="N293" s="12">
        <v>34</v>
      </c>
      <c r="O293" s="12">
        <v>0.000385</v>
      </c>
      <c r="P293" s="12">
        <v>5246540</v>
      </c>
      <c r="Q293" s="12">
        <v>0.333559</v>
      </c>
      <c r="R293" s="12">
        <v>0.012809</v>
      </c>
      <c r="S293" s="8">
        <v>5246548</v>
      </c>
    </row>
    <row r="294" spans="1:19" ht="14.25">
      <c r="A294" s="12">
        <v>33</v>
      </c>
      <c r="B294" s="12">
        <v>6</v>
      </c>
      <c r="C294" s="12">
        <v>0.000288</v>
      </c>
      <c r="D294" s="12">
        <v>5246540</v>
      </c>
      <c r="E294" s="12">
        <v>0.250299</v>
      </c>
      <c r="F294" s="12">
        <v>0.012388</v>
      </c>
      <c r="G294" s="8">
        <v>5246548</v>
      </c>
      <c r="M294" s="12">
        <v>31</v>
      </c>
      <c r="N294" s="12">
        <v>3</v>
      </c>
      <c r="O294" s="12">
        <v>0.00040899999999999997</v>
      </c>
      <c r="P294" s="12">
        <v>5246540</v>
      </c>
      <c r="Q294" s="12">
        <v>0.23071799999999998</v>
      </c>
      <c r="R294" s="12">
        <v>0.012437</v>
      </c>
      <c r="S294" s="8">
        <v>5246548</v>
      </c>
    </row>
    <row r="295" spans="1:19" ht="14.25">
      <c r="A295" s="12">
        <v>33</v>
      </c>
      <c r="B295" s="12">
        <v>2</v>
      </c>
      <c r="C295" s="12">
        <v>0.000278</v>
      </c>
      <c r="D295" s="12">
        <v>5246540</v>
      </c>
      <c r="E295" s="12">
        <v>0.25045</v>
      </c>
      <c r="F295" s="12">
        <v>0.012509</v>
      </c>
      <c r="G295" s="8">
        <v>5246548</v>
      </c>
      <c r="M295" s="12">
        <v>31</v>
      </c>
      <c r="N295" s="12">
        <v>25</v>
      </c>
      <c r="O295" s="12">
        <v>0.000347</v>
      </c>
      <c r="P295" s="12">
        <v>5246540</v>
      </c>
      <c r="Q295" s="12">
        <v>0.331072</v>
      </c>
      <c r="R295" s="12">
        <v>0.012555</v>
      </c>
      <c r="S295" s="8">
        <v>5246548</v>
      </c>
    </row>
    <row r="296" spans="1:19" ht="14.25">
      <c r="A296" s="12">
        <v>33</v>
      </c>
      <c r="B296" s="12">
        <v>3</v>
      </c>
      <c r="C296" s="12">
        <v>0.000279</v>
      </c>
      <c r="D296" s="12">
        <v>5246540</v>
      </c>
      <c r="E296" s="12">
        <v>0.249224</v>
      </c>
      <c r="F296" s="12">
        <v>0.012593</v>
      </c>
      <c r="G296" s="8">
        <v>5246548</v>
      </c>
      <c r="M296" s="12">
        <v>31</v>
      </c>
      <c r="N296" s="12">
        <v>8</v>
      </c>
      <c r="O296" s="12">
        <v>0.000354</v>
      </c>
      <c r="P296" s="12">
        <v>5246540</v>
      </c>
      <c r="Q296" s="12">
        <v>0.23590599999999998</v>
      </c>
      <c r="R296" s="12">
        <v>0.012679999999999999</v>
      </c>
      <c r="S296" s="8">
        <v>5246548</v>
      </c>
    </row>
    <row r="297" spans="1:19" ht="14.25">
      <c r="A297" s="12">
        <v>33</v>
      </c>
      <c r="B297" s="12">
        <v>5</v>
      </c>
      <c r="C297" s="12">
        <v>0.000279</v>
      </c>
      <c r="D297" s="12">
        <v>5246540</v>
      </c>
      <c r="E297" s="12">
        <v>0.481296</v>
      </c>
      <c r="F297" s="12">
        <v>0.0123</v>
      </c>
      <c r="G297" s="8">
        <v>5246548</v>
      </c>
      <c r="M297" s="12">
        <v>31</v>
      </c>
      <c r="N297" s="12">
        <v>7</v>
      </c>
      <c r="O297" s="12">
        <v>0.00033999999999999997</v>
      </c>
      <c r="P297" s="12">
        <v>5246540</v>
      </c>
      <c r="Q297" s="12">
        <v>0.230345</v>
      </c>
      <c r="R297" s="12">
        <v>0.012974999999999999</v>
      </c>
      <c r="S297" s="8">
        <v>5246548</v>
      </c>
    </row>
    <row r="298" spans="1:19" ht="14.25">
      <c r="A298" s="12">
        <v>33</v>
      </c>
      <c r="B298" s="12">
        <v>8</v>
      </c>
      <c r="C298" s="12">
        <v>0.000276</v>
      </c>
      <c r="D298" s="12">
        <v>5246540</v>
      </c>
      <c r="E298" s="12">
        <v>0.24914399999999998</v>
      </c>
      <c r="F298" s="12">
        <v>0.012157999999999999</v>
      </c>
      <c r="G298" s="8">
        <v>5246548</v>
      </c>
      <c r="M298" s="12">
        <v>31</v>
      </c>
      <c r="N298" s="12">
        <v>27</v>
      </c>
      <c r="O298" s="12">
        <v>0.000357</v>
      </c>
      <c r="P298" s="12">
        <v>5246540</v>
      </c>
      <c r="Q298" s="12">
        <v>0.331256</v>
      </c>
      <c r="R298" s="12">
        <v>0.012567</v>
      </c>
      <c r="S298" s="8">
        <v>5246548</v>
      </c>
    </row>
    <row r="299" spans="1:19" ht="14.25">
      <c r="A299" s="12">
        <v>33</v>
      </c>
      <c r="B299" s="12">
        <v>1</v>
      </c>
      <c r="C299" s="12">
        <v>4.9999999999999996E-05</v>
      </c>
      <c r="D299" s="12">
        <v>5246540</v>
      </c>
      <c r="E299" s="12">
        <v>0.685425</v>
      </c>
      <c r="F299" s="12">
        <v>0.012334999999999999</v>
      </c>
      <c r="G299" s="8">
        <v>5246548</v>
      </c>
      <c r="M299" s="12">
        <v>31</v>
      </c>
      <c r="N299" s="12">
        <v>1</v>
      </c>
      <c r="O299" s="12">
        <v>4.9E-05</v>
      </c>
      <c r="P299" s="12">
        <v>5246540</v>
      </c>
      <c r="Q299" s="12">
        <v>0.270443</v>
      </c>
      <c r="R299" s="12">
        <v>0.012523</v>
      </c>
      <c r="S299" s="8">
        <v>5246548</v>
      </c>
    </row>
    <row r="300" spans="1:19" ht="14.25">
      <c r="A300" s="12">
        <v>33</v>
      </c>
      <c r="B300" s="12">
        <v>5</v>
      </c>
      <c r="C300" s="12">
        <v>0.000288</v>
      </c>
      <c r="D300" s="12">
        <v>5246540</v>
      </c>
      <c r="E300" s="12">
        <v>0.482846</v>
      </c>
      <c r="F300" s="12">
        <v>0.012386</v>
      </c>
      <c r="G300" s="8">
        <v>5246548</v>
      </c>
      <c r="M300" s="12">
        <v>31</v>
      </c>
      <c r="N300" s="12">
        <v>33</v>
      </c>
      <c r="O300" s="12">
        <v>0.00035299999999999996</v>
      </c>
      <c r="P300" s="12">
        <v>5246540</v>
      </c>
      <c r="Q300" s="12">
        <v>0.331354</v>
      </c>
      <c r="R300" s="12">
        <v>0.012669999999999999</v>
      </c>
      <c r="S300" s="8">
        <v>5246548</v>
      </c>
    </row>
    <row r="301" spans="1:19" ht="14.25">
      <c r="A301" s="12">
        <v>33</v>
      </c>
      <c r="B301" s="12">
        <v>5</v>
      </c>
      <c r="C301" s="12">
        <v>0.000281</v>
      </c>
      <c r="D301" s="12">
        <v>5246540</v>
      </c>
      <c r="E301" s="12">
        <v>0.418546</v>
      </c>
      <c r="F301" s="12">
        <v>0.012433</v>
      </c>
      <c r="G301" s="8">
        <v>5246548</v>
      </c>
      <c r="M301" s="12">
        <v>31</v>
      </c>
      <c r="N301" s="12">
        <v>31</v>
      </c>
      <c r="O301" s="12">
        <v>0.00035</v>
      </c>
      <c r="P301" s="12">
        <v>5246540</v>
      </c>
      <c r="Q301" s="12">
        <v>0.33200999999999997</v>
      </c>
      <c r="R301" s="12">
        <v>0.412618</v>
      </c>
      <c r="S301" s="8">
        <v>5246548</v>
      </c>
    </row>
    <row r="302" spans="1:19" ht="14.25">
      <c r="A302" s="12">
        <v>33</v>
      </c>
      <c r="B302" s="12">
        <v>7</v>
      </c>
      <c r="C302" s="12">
        <v>0.000279</v>
      </c>
      <c r="D302" s="12">
        <v>5246540</v>
      </c>
      <c r="E302" s="12">
        <v>0.185862</v>
      </c>
      <c r="F302" s="12">
        <v>0.012574</v>
      </c>
      <c r="G302" s="8">
        <v>5246548</v>
      </c>
      <c r="M302" s="12">
        <v>31</v>
      </c>
      <c r="N302" s="12">
        <v>21</v>
      </c>
      <c r="O302" s="12">
        <v>0.00034899999999999997</v>
      </c>
      <c r="P302" s="12">
        <v>5246540</v>
      </c>
      <c r="Q302" s="12">
        <v>0.332173</v>
      </c>
      <c r="R302" s="12">
        <v>0.012502</v>
      </c>
      <c r="S302" s="8">
        <v>5246548</v>
      </c>
    </row>
    <row r="303" spans="1:19" ht="14.25">
      <c r="A303" s="12">
        <v>33</v>
      </c>
      <c r="B303" s="12">
        <v>7</v>
      </c>
      <c r="C303" s="12">
        <v>0.000276</v>
      </c>
      <c r="D303" s="12">
        <v>5246540</v>
      </c>
      <c r="E303" s="12">
        <v>0.18626099999999998</v>
      </c>
      <c r="F303" s="12">
        <v>0.012627</v>
      </c>
      <c r="G303" s="8">
        <v>5246548</v>
      </c>
      <c r="M303" s="12">
        <v>31</v>
      </c>
      <c r="N303" s="12">
        <v>15</v>
      </c>
      <c r="O303" s="12">
        <v>0.000343</v>
      </c>
      <c r="P303" s="12">
        <v>5246540</v>
      </c>
      <c r="Q303" s="12">
        <v>0.23060599999999998</v>
      </c>
      <c r="R303" s="12">
        <v>0.013018</v>
      </c>
      <c r="S303" s="8">
        <v>5246548</v>
      </c>
    </row>
    <row r="304" spans="1:19" ht="14.25">
      <c r="A304" s="12">
        <v>33</v>
      </c>
      <c r="B304" s="12">
        <v>7</v>
      </c>
      <c r="C304" s="12">
        <v>0.000276</v>
      </c>
      <c r="D304" s="12">
        <v>5246540</v>
      </c>
      <c r="E304" s="12">
        <v>0.250593</v>
      </c>
      <c r="F304" s="12">
        <v>0.012478999999999999</v>
      </c>
      <c r="G304" s="8">
        <v>5246548</v>
      </c>
      <c r="M304" s="12">
        <v>31</v>
      </c>
      <c r="N304" s="12">
        <v>4</v>
      </c>
      <c r="O304" s="12">
        <v>0.000345</v>
      </c>
      <c r="P304" s="12">
        <v>5246540</v>
      </c>
      <c r="Q304" s="12">
        <v>0.295529</v>
      </c>
      <c r="R304" s="12">
        <v>0.012785999999999999</v>
      </c>
      <c r="S304" s="8">
        <v>5246548</v>
      </c>
    </row>
    <row r="305" spans="1:19" ht="14.25">
      <c r="A305" s="12">
        <v>33</v>
      </c>
      <c r="B305" s="12">
        <v>0</v>
      </c>
      <c r="C305" s="12">
        <v>0.00029</v>
      </c>
      <c r="D305" s="12">
        <v>5246540</v>
      </c>
      <c r="E305" s="12">
        <v>0.384395</v>
      </c>
      <c r="F305" s="12">
        <v>0.062668</v>
      </c>
      <c r="G305" s="8">
        <v>5246548</v>
      </c>
      <c r="M305" s="12">
        <v>31</v>
      </c>
      <c r="N305" s="12">
        <v>22</v>
      </c>
      <c r="O305" s="12">
        <v>0.00036199999999999996</v>
      </c>
      <c r="P305" s="12">
        <v>5246540</v>
      </c>
      <c r="Q305" s="12">
        <v>0.33103</v>
      </c>
      <c r="R305" s="12">
        <v>0.012917</v>
      </c>
      <c r="S305" s="8">
        <v>5246548</v>
      </c>
    </row>
    <row r="306" spans="1:19" ht="14.25">
      <c r="A306" s="12">
        <v>33</v>
      </c>
      <c r="B306" s="12">
        <v>4</v>
      </c>
      <c r="C306" s="12">
        <v>0.00027499999999999996</v>
      </c>
      <c r="D306" s="12">
        <v>5246540</v>
      </c>
      <c r="E306" s="12">
        <v>0.41705499999999995</v>
      </c>
      <c r="F306" s="12">
        <v>0.012553</v>
      </c>
      <c r="G306" s="8">
        <v>5246548</v>
      </c>
      <c r="M306" s="12">
        <v>31</v>
      </c>
      <c r="N306" s="12">
        <v>19</v>
      </c>
      <c r="O306" s="12">
        <v>0.00034199999999999996</v>
      </c>
      <c r="P306" s="12">
        <v>5246540</v>
      </c>
      <c r="Q306" s="12">
        <v>0.231153</v>
      </c>
      <c r="R306" s="12">
        <v>0.012596999999999999</v>
      </c>
      <c r="S306" s="8">
        <v>5246548</v>
      </c>
    </row>
    <row r="307" spans="1:19" ht="14.25">
      <c r="A307" s="12">
        <v>33</v>
      </c>
      <c r="B307" s="12">
        <v>0</v>
      </c>
      <c r="C307" s="12">
        <v>0.00029099999999999997</v>
      </c>
      <c r="D307" s="12">
        <v>5246540</v>
      </c>
      <c r="E307" s="12">
        <v>0.483981</v>
      </c>
      <c r="F307" s="12">
        <v>0.063301</v>
      </c>
      <c r="G307" s="8">
        <v>5246548</v>
      </c>
      <c r="M307" s="12">
        <v>31</v>
      </c>
      <c r="N307" s="12">
        <v>4</v>
      </c>
      <c r="O307" s="12">
        <v>0.000406</v>
      </c>
      <c r="P307" s="12">
        <v>5246540</v>
      </c>
      <c r="Q307" s="12">
        <v>0.232265</v>
      </c>
      <c r="R307" s="12">
        <v>0.013404</v>
      </c>
      <c r="S307" s="8">
        <v>5246548</v>
      </c>
    </row>
    <row r="308" spans="1:19" ht="14.25">
      <c r="A308" s="12">
        <v>33</v>
      </c>
      <c r="B308" s="12">
        <v>5</v>
      </c>
      <c r="C308" s="12">
        <v>0.00029</v>
      </c>
      <c r="D308" s="12">
        <v>5246540</v>
      </c>
      <c r="E308" s="12">
        <v>0.48202199999999995</v>
      </c>
      <c r="F308" s="12">
        <v>0.012492</v>
      </c>
      <c r="G308" s="8">
        <v>5246548</v>
      </c>
      <c r="M308" s="12">
        <v>31</v>
      </c>
      <c r="N308" s="12">
        <v>17</v>
      </c>
      <c r="O308" s="12">
        <v>0.000421</v>
      </c>
      <c r="P308" s="12">
        <v>5246540</v>
      </c>
      <c r="Q308" s="12">
        <v>0.230151</v>
      </c>
      <c r="R308" s="12">
        <v>0.012492</v>
      </c>
      <c r="S308" s="8">
        <v>5246548</v>
      </c>
    </row>
    <row r="309" spans="1:19" ht="14.25">
      <c r="A309" s="12">
        <v>33</v>
      </c>
      <c r="B309" s="12">
        <v>1</v>
      </c>
      <c r="C309" s="12">
        <v>5.9999999999999995E-05</v>
      </c>
      <c r="D309" s="12">
        <v>5246540</v>
      </c>
      <c r="E309" s="12">
        <v>0.388594</v>
      </c>
      <c r="F309" s="12">
        <v>0.012452999999999999</v>
      </c>
      <c r="G309" s="8">
        <v>5246548</v>
      </c>
      <c r="M309" s="12">
        <v>31</v>
      </c>
      <c r="N309" s="12">
        <v>11</v>
      </c>
      <c r="O309" s="12">
        <v>0.00035299999999999996</v>
      </c>
      <c r="P309" s="12">
        <v>5246540</v>
      </c>
      <c r="Q309" s="12">
        <v>0.230977</v>
      </c>
      <c r="R309" s="12">
        <v>0.012556999999999999</v>
      </c>
      <c r="S309" s="8">
        <v>5246548</v>
      </c>
    </row>
    <row r="310" spans="1:19" ht="14.25">
      <c r="A310" s="12">
        <v>33</v>
      </c>
      <c r="B310" s="12">
        <v>4</v>
      </c>
      <c r="C310" s="12">
        <v>0.000278</v>
      </c>
      <c r="D310" s="12">
        <v>5246540</v>
      </c>
      <c r="E310" s="12">
        <v>0.41981199999999996</v>
      </c>
      <c r="F310" s="12">
        <v>0.012759</v>
      </c>
      <c r="G310" s="8">
        <v>5246548</v>
      </c>
      <c r="M310" s="12">
        <v>31</v>
      </c>
      <c r="N310" s="12">
        <v>35</v>
      </c>
      <c r="O310" s="12">
        <v>0.00033299999999999996</v>
      </c>
      <c r="P310" s="12">
        <v>5246540</v>
      </c>
      <c r="Q310" s="12">
        <v>0.33242299999999997</v>
      </c>
      <c r="R310" s="12">
        <v>0.012954</v>
      </c>
      <c r="S310" s="8">
        <v>5246548</v>
      </c>
    </row>
    <row r="311" spans="1:19" ht="14.25">
      <c r="A311" s="12">
        <v>33</v>
      </c>
      <c r="B311" s="12">
        <v>3</v>
      </c>
      <c r="C311" s="12">
        <v>0.00029</v>
      </c>
      <c r="D311" s="12">
        <v>5246540</v>
      </c>
      <c r="E311" s="12">
        <v>0.420477</v>
      </c>
      <c r="F311" s="12">
        <v>0.41237399999999996</v>
      </c>
      <c r="G311" s="8">
        <v>5246548</v>
      </c>
      <c r="M311" s="12">
        <v>31</v>
      </c>
      <c r="N311" s="12">
        <v>13</v>
      </c>
      <c r="O311" s="12">
        <v>0.000405</v>
      </c>
      <c r="P311" s="12">
        <v>5246540</v>
      </c>
      <c r="Q311" s="12">
        <v>0.230148</v>
      </c>
      <c r="R311" s="12">
        <v>0.012555</v>
      </c>
      <c r="S311" s="8">
        <v>5246548</v>
      </c>
    </row>
    <row r="312" spans="1:19" ht="14.25">
      <c r="A312" s="12">
        <v>33</v>
      </c>
      <c r="B312" s="12">
        <v>5</v>
      </c>
      <c r="C312" s="12">
        <v>0.000279</v>
      </c>
      <c r="D312" s="12">
        <v>5246540</v>
      </c>
      <c r="E312" s="12">
        <v>0.48105899999999996</v>
      </c>
      <c r="F312" s="12">
        <v>0.012659</v>
      </c>
      <c r="G312" s="8">
        <v>5246548</v>
      </c>
      <c r="M312" s="12">
        <v>31</v>
      </c>
      <c r="N312" s="12">
        <v>12</v>
      </c>
      <c r="O312" s="12">
        <v>0.000348</v>
      </c>
      <c r="P312" s="12">
        <v>5246540</v>
      </c>
      <c r="Q312" s="12">
        <v>0.23124999999999998</v>
      </c>
      <c r="R312" s="12">
        <v>0.012797</v>
      </c>
      <c r="S312" s="8">
        <v>5246548</v>
      </c>
    </row>
    <row r="313" spans="1:19" ht="14.25">
      <c r="A313" s="12">
        <v>33</v>
      </c>
      <c r="B313" s="12">
        <v>7</v>
      </c>
      <c r="C313" s="12">
        <v>0.000278</v>
      </c>
      <c r="D313" s="12">
        <v>5246540</v>
      </c>
      <c r="E313" s="12">
        <v>0.2123</v>
      </c>
      <c r="F313" s="12">
        <v>0.012308</v>
      </c>
      <c r="G313" s="8">
        <v>5246548</v>
      </c>
      <c r="M313" s="12">
        <v>31</v>
      </c>
      <c r="N313" s="12">
        <v>23</v>
      </c>
      <c r="O313" s="12">
        <v>0.00035</v>
      </c>
      <c r="P313" s="12">
        <v>5246540</v>
      </c>
      <c r="Q313" s="12">
        <v>0.332314</v>
      </c>
      <c r="R313" s="12">
        <v>0.012702</v>
      </c>
      <c r="S313" s="8">
        <v>5246548</v>
      </c>
    </row>
    <row r="314" spans="1:19" ht="14.25">
      <c r="A314" s="12">
        <v>33</v>
      </c>
      <c r="B314" s="12">
        <v>2</v>
      </c>
      <c r="C314" s="12">
        <v>0.000267</v>
      </c>
      <c r="D314" s="12">
        <v>5246540</v>
      </c>
      <c r="E314" s="12">
        <v>0.24922799999999998</v>
      </c>
      <c r="F314" s="12">
        <v>0.012523999999999999</v>
      </c>
      <c r="G314" s="8">
        <v>5246548</v>
      </c>
      <c r="M314" s="12">
        <v>31</v>
      </c>
      <c r="N314" s="12">
        <v>23</v>
      </c>
      <c r="O314" s="12">
        <v>0.000415</v>
      </c>
      <c r="P314" s="12">
        <v>5246540</v>
      </c>
      <c r="Q314" s="12">
        <v>0.289368</v>
      </c>
      <c r="R314" s="12">
        <v>0.012714999999999999</v>
      </c>
      <c r="S314" s="8">
        <v>5246548</v>
      </c>
    </row>
    <row r="315" spans="1:19" ht="14.25">
      <c r="A315" s="12">
        <v>33</v>
      </c>
      <c r="B315" s="12">
        <v>5</v>
      </c>
      <c r="C315" s="12">
        <v>0.00031</v>
      </c>
      <c r="D315" s="12">
        <v>5246540</v>
      </c>
      <c r="E315" s="12">
        <v>0.482321</v>
      </c>
      <c r="F315" s="12">
        <v>0.012294999999999999</v>
      </c>
      <c r="G315" s="8">
        <v>5246548</v>
      </c>
      <c r="M315" s="12">
        <v>31</v>
      </c>
      <c r="N315" s="12">
        <v>14</v>
      </c>
      <c r="O315" s="12">
        <v>0.000352</v>
      </c>
      <c r="P315" s="12">
        <v>5246540</v>
      </c>
      <c r="Q315" s="12">
        <v>0.288698</v>
      </c>
      <c r="R315" s="12">
        <v>0.012740999999999999</v>
      </c>
      <c r="S315" s="8">
        <v>5246548</v>
      </c>
    </row>
    <row r="316" spans="1:19" ht="14.25">
      <c r="A316" s="12">
        <v>33</v>
      </c>
      <c r="B316" s="12">
        <v>4</v>
      </c>
      <c r="C316" s="12">
        <v>0.000279</v>
      </c>
      <c r="D316" s="12">
        <v>5246540</v>
      </c>
      <c r="E316" s="12">
        <v>0.326673</v>
      </c>
      <c r="F316" s="12">
        <v>0.012400999999999999</v>
      </c>
      <c r="G316" s="8">
        <v>5246548</v>
      </c>
      <c r="M316" s="12">
        <v>31</v>
      </c>
      <c r="N316" s="12">
        <v>3</v>
      </c>
      <c r="O316" s="12">
        <v>0.00034899999999999997</v>
      </c>
      <c r="P316" s="12">
        <v>5246540</v>
      </c>
      <c r="Q316" s="12">
        <v>0.288101</v>
      </c>
      <c r="R316" s="12">
        <v>0.012716</v>
      </c>
      <c r="S316" s="8">
        <v>5246548</v>
      </c>
    </row>
    <row r="317" spans="1:19" ht="14.25">
      <c r="A317" s="12">
        <v>33</v>
      </c>
      <c r="B317" s="12">
        <v>8</v>
      </c>
      <c r="C317" s="12">
        <v>0.000306</v>
      </c>
      <c r="D317" s="12">
        <v>5246540</v>
      </c>
      <c r="E317" s="12">
        <v>0.251124</v>
      </c>
      <c r="F317" s="12">
        <v>0.012445999999999999</v>
      </c>
      <c r="G317" s="8">
        <v>5246548</v>
      </c>
      <c r="M317" s="12">
        <v>31</v>
      </c>
      <c r="N317" s="12">
        <v>9</v>
      </c>
      <c r="O317" s="12">
        <v>0.000294</v>
      </c>
      <c r="P317" s="12">
        <v>5246540</v>
      </c>
      <c r="Q317" s="12">
        <v>0.23082999999999998</v>
      </c>
      <c r="R317" s="12">
        <v>0.012683999999999999</v>
      </c>
      <c r="S317" s="8">
        <v>5246548</v>
      </c>
    </row>
    <row r="318" spans="1:19" ht="14.25">
      <c r="A318" s="12">
        <v>33</v>
      </c>
      <c r="B318" s="12">
        <v>3</v>
      </c>
      <c r="C318" s="12">
        <v>0.000279</v>
      </c>
      <c r="D318" s="12">
        <v>5246540</v>
      </c>
      <c r="E318" s="12">
        <v>0.41814799999999996</v>
      </c>
      <c r="F318" s="12">
        <v>0.012917999999999999</v>
      </c>
      <c r="G318" s="8">
        <v>5246548</v>
      </c>
      <c r="M318" s="12">
        <v>31</v>
      </c>
      <c r="N318" s="12">
        <v>22</v>
      </c>
      <c r="O318" s="12">
        <v>0.00034899999999999997</v>
      </c>
      <c r="P318" s="12">
        <v>5246540</v>
      </c>
      <c r="Q318" s="12">
        <v>0.23115</v>
      </c>
      <c r="R318" s="12">
        <v>0.012823</v>
      </c>
      <c r="S318" s="8">
        <v>5246548</v>
      </c>
    </row>
    <row r="319" spans="1:19" ht="14.25">
      <c r="A319" s="12">
        <v>33</v>
      </c>
      <c r="B319" s="12">
        <v>5</v>
      </c>
      <c r="C319" s="12">
        <v>0.000278</v>
      </c>
      <c r="D319" s="12">
        <v>5246540</v>
      </c>
      <c r="E319" s="12">
        <v>0.249904</v>
      </c>
      <c r="F319" s="12">
        <v>0.012686</v>
      </c>
      <c r="G319" s="8">
        <v>5246548</v>
      </c>
      <c r="M319" s="12">
        <v>31</v>
      </c>
      <c r="N319" s="12">
        <v>38</v>
      </c>
      <c r="O319" s="12">
        <v>0.00041799999999999997</v>
      </c>
      <c r="P319" s="12">
        <v>5246540</v>
      </c>
      <c r="Q319" s="12">
        <v>0.23088499999999998</v>
      </c>
      <c r="R319" s="12">
        <v>0.012921</v>
      </c>
      <c r="S319" s="8">
        <v>5246548</v>
      </c>
    </row>
    <row r="320" spans="1:19" ht="14.25">
      <c r="A320" s="12">
        <v>33</v>
      </c>
      <c r="B320" s="12">
        <v>0</v>
      </c>
      <c r="C320" s="12">
        <v>0.000276</v>
      </c>
      <c r="D320" s="12">
        <v>5246540</v>
      </c>
      <c r="E320" s="12">
        <v>0.41939899999999997</v>
      </c>
      <c r="F320" s="12">
        <v>0.062535</v>
      </c>
      <c r="G320" s="8">
        <v>5246548</v>
      </c>
      <c r="M320" s="12">
        <v>31</v>
      </c>
      <c r="N320" s="12">
        <v>23</v>
      </c>
      <c r="O320" s="12">
        <v>0.000406</v>
      </c>
      <c r="P320" s="12">
        <v>5246540</v>
      </c>
      <c r="Q320" s="12">
        <v>0.288562</v>
      </c>
      <c r="R320" s="12">
        <v>0.013007</v>
      </c>
      <c r="S320" s="8">
        <v>5246548</v>
      </c>
    </row>
    <row r="321" spans="1:19" ht="14.25">
      <c r="A321" s="12">
        <v>33</v>
      </c>
      <c r="B321" s="12">
        <v>1</v>
      </c>
      <c r="C321" s="12">
        <v>5.2E-05</v>
      </c>
      <c r="D321" s="12">
        <v>5246540</v>
      </c>
      <c r="E321" s="12">
        <v>0.388426</v>
      </c>
      <c r="F321" s="12">
        <v>0.012598</v>
      </c>
      <c r="G321" s="8">
        <v>5246548</v>
      </c>
      <c r="M321" s="12">
        <v>31</v>
      </c>
      <c r="N321" s="12">
        <v>0</v>
      </c>
      <c r="O321" s="12">
        <v>0.00034199999999999996</v>
      </c>
      <c r="P321" s="12">
        <v>5246540</v>
      </c>
      <c r="Q321" s="12">
        <v>0.30083899999999997</v>
      </c>
      <c r="R321" s="12">
        <v>0.072707</v>
      </c>
      <c r="S321" s="8">
        <v>5246548</v>
      </c>
    </row>
    <row r="322" spans="1:19" ht="14.25">
      <c r="A322" s="12">
        <v>33</v>
      </c>
      <c r="B322" s="12">
        <v>1</v>
      </c>
      <c r="C322" s="12">
        <v>5.1E-05</v>
      </c>
      <c r="D322" s="12">
        <v>5246540</v>
      </c>
      <c r="E322" s="12">
        <v>0.48102599999999995</v>
      </c>
      <c r="F322" s="12">
        <v>0.012369</v>
      </c>
      <c r="G322" s="8">
        <v>5246548</v>
      </c>
      <c r="M322" s="12">
        <v>31</v>
      </c>
      <c r="N322" s="12">
        <v>49</v>
      </c>
      <c r="O322" s="12">
        <v>0.000406</v>
      </c>
      <c r="P322" s="12">
        <v>5246540</v>
      </c>
      <c r="Q322" s="12">
        <v>0.055753</v>
      </c>
      <c r="R322" s="12">
        <v>0.012650999999999999</v>
      </c>
      <c r="S322" s="8">
        <v>5246548</v>
      </c>
    </row>
    <row r="323" spans="1:19" ht="14.25">
      <c r="A323" s="12">
        <v>33</v>
      </c>
      <c r="B323" s="12">
        <v>1</v>
      </c>
      <c r="C323" s="12">
        <v>4.9999999999999996E-05</v>
      </c>
      <c r="D323" s="12">
        <v>5246540</v>
      </c>
      <c r="E323" s="12">
        <v>0.419853</v>
      </c>
      <c r="F323" s="12">
        <v>0.012176999999999999</v>
      </c>
      <c r="G323" s="8">
        <v>5246548</v>
      </c>
      <c r="M323" s="12">
        <v>31</v>
      </c>
      <c r="N323" s="12">
        <v>31</v>
      </c>
      <c r="O323" s="12">
        <v>0.000343</v>
      </c>
      <c r="P323" s="12">
        <v>5246540</v>
      </c>
      <c r="Q323" s="12">
        <v>0.23108499999999998</v>
      </c>
      <c r="R323" s="12">
        <v>0.012726</v>
      </c>
      <c r="S323" s="8">
        <v>5246548</v>
      </c>
    </row>
    <row r="324" spans="1:19" ht="14.25">
      <c r="A324" s="12">
        <v>33</v>
      </c>
      <c r="B324" s="12">
        <v>9</v>
      </c>
      <c r="C324" s="12">
        <v>0.000274</v>
      </c>
      <c r="D324" s="12">
        <v>5246540</v>
      </c>
      <c r="E324" s="12">
        <v>0.21162999999999998</v>
      </c>
      <c r="F324" s="12">
        <v>0.012369999999999999</v>
      </c>
      <c r="G324" s="8">
        <v>5246548</v>
      </c>
      <c r="M324" s="12">
        <v>31</v>
      </c>
      <c r="N324" s="12">
        <v>7</v>
      </c>
      <c r="O324" s="12">
        <v>0.00033</v>
      </c>
      <c r="P324" s="12">
        <v>5246540</v>
      </c>
      <c r="Q324" s="12">
        <v>0.288157</v>
      </c>
      <c r="R324" s="12">
        <v>0.012567</v>
      </c>
      <c r="S324" s="8">
        <v>5246548</v>
      </c>
    </row>
    <row r="325" spans="1:19" ht="14.25">
      <c r="A325" s="12">
        <v>33</v>
      </c>
      <c r="B325" s="12">
        <v>9</v>
      </c>
      <c r="C325" s="12">
        <v>0.00027499999999999996</v>
      </c>
      <c r="D325" s="12">
        <v>5246540</v>
      </c>
      <c r="E325" s="12">
        <v>0.21137999999999998</v>
      </c>
      <c r="F325" s="12">
        <v>0.012669999999999999</v>
      </c>
      <c r="G325" s="8">
        <v>5246548</v>
      </c>
      <c r="M325" s="12">
        <v>31</v>
      </c>
      <c r="N325" s="12">
        <v>34</v>
      </c>
      <c r="O325" s="12">
        <v>0.00034399999999999996</v>
      </c>
      <c r="P325" s="12">
        <v>5246540</v>
      </c>
      <c r="Q325" s="12">
        <v>0.289313</v>
      </c>
      <c r="R325" s="12">
        <v>0.01282</v>
      </c>
      <c r="S325" s="8">
        <v>5246548</v>
      </c>
    </row>
    <row r="326" spans="1:19" ht="14.25">
      <c r="A326" s="12">
        <v>33</v>
      </c>
      <c r="B326" s="12">
        <v>2</v>
      </c>
      <c r="C326" s="12">
        <v>0.000279</v>
      </c>
      <c r="D326" s="12">
        <v>5246540</v>
      </c>
      <c r="E326" s="12">
        <v>0.387196</v>
      </c>
      <c r="F326" s="12">
        <v>0.41239299999999995</v>
      </c>
      <c r="G326" s="8">
        <v>5246548</v>
      </c>
      <c r="M326" s="12">
        <v>31</v>
      </c>
      <c r="N326" s="12">
        <v>2</v>
      </c>
      <c r="O326" s="12">
        <v>0.00033999999999999997</v>
      </c>
      <c r="P326" s="12">
        <v>5246540</v>
      </c>
      <c r="Q326" s="12">
        <v>0.28798599999999996</v>
      </c>
      <c r="R326" s="12">
        <v>0.012865</v>
      </c>
      <c r="S326" s="8">
        <v>5246548</v>
      </c>
    </row>
    <row r="327" spans="1:19" ht="14.25">
      <c r="A327" s="12">
        <v>33</v>
      </c>
      <c r="B327" s="12">
        <v>1</v>
      </c>
      <c r="C327" s="12">
        <v>5.1E-05</v>
      </c>
      <c r="D327" s="12">
        <v>5246540</v>
      </c>
      <c r="E327" s="12">
        <v>0.424664</v>
      </c>
      <c r="F327" s="12">
        <v>0.012414</v>
      </c>
      <c r="G327" s="8">
        <v>5246548</v>
      </c>
      <c r="M327" s="12">
        <v>31</v>
      </c>
      <c r="N327" s="12">
        <v>0</v>
      </c>
      <c r="O327" s="12">
        <v>0.000343</v>
      </c>
      <c r="P327" s="12">
        <v>5246540</v>
      </c>
      <c r="Q327" s="12">
        <v>0.218001</v>
      </c>
      <c r="R327" s="12">
        <v>0.07238499999999999</v>
      </c>
      <c r="S327" s="8">
        <v>5246548</v>
      </c>
    </row>
    <row r="328" spans="1:19" ht="14.25">
      <c r="A328" s="12">
        <v>33</v>
      </c>
      <c r="B328" s="12">
        <v>6</v>
      </c>
      <c r="C328" s="12">
        <v>0.000294</v>
      </c>
      <c r="D328" s="12">
        <v>5246540</v>
      </c>
      <c r="E328" s="12">
        <v>0.419491</v>
      </c>
      <c r="F328" s="12">
        <v>0.41223899999999997</v>
      </c>
      <c r="G328" s="8">
        <v>5246548</v>
      </c>
      <c r="M328" s="12">
        <v>31</v>
      </c>
      <c r="N328" s="12">
        <v>43</v>
      </c>
      <c r="O328" s="12">
        <v>0.000356</v>
      </c>
      <c r="P328" s="12">
        <v>5246540</v>
      </c>
      <c r="Q328" s="12">
        <v>0.231984</v>
      </c>
      <c r="R328" s="12">
        <v>0.01278</v>
      </c>
      <c r="S328" s="8">
        <v>5246548</v>
      </c>
    </row>
    <row r="329" spans="1:19" ht="14.25">
      <c r="A329" s="12">
        <v>33</v>
      </c>
      <c r="B329" s="12">
        <v>1</v>
      </c>
      <c r="C329" s="12">
        <v>5.1E-05</v>
      </c>
      <c r="D329" s="12">
        <v>5246540</v>
      </c>
      <c r="E329" s="12">
        <v>0.24985</v>
      </c>
      <c r="F329" s="12">
        <v>0.01244</v>
      </c>
      <c r="G329" s="8">
        <v>5246548</v>
      </c>
      <c r="M329" s="12">
        <v>31</v>
      </c>
      <c r="N329" s="12">
        <v>42</v>
      </c>
      <c r="O329" s="12">
        <v>0.000354</v>
      </c>
      <c r="P329" s="12">
        <v>5246540</v>
      </c>
      <c r="Q329" s="12">
        <v>0.23094199999999998</v>
      </c>
      <c r="R329" s="12">
        <v>0.0129</v>
      </c>
      <c r="S329" s="8">
        <v>5246548</v>
      </c>
    </row>
    <row r="330" spans="1:19" ht="14.25">
      <c r="A330" s="12">
        <v>33</v>
      </c>
      <c r="B330" s="12">
        <v>2</v>
      </c>
      <c r="C330" s="12">
        <v>0.000274</v>
      </c>
      <c r="D330" s="12">
        <v>5246540</v>
      </c>
      <c r="E330" s="12">
        <v>0.250169</v>
      </c>
      <c r="F330" s="12">
        <v>0.012412999999999999</v>
      </c>
      <c r="G330" s="8">
        <v>5246548</v>
      </c>
      <c r="M330" s="12">
        <v>31</v>
      </c>
      <c r="N330" s="12">
        <v>3</v>
      </c>
      <c r="O330" s="12">
        <v>0.000307</v>
      </c>
      <c r="P330" s="12">
        <v>5246540</v>
      </c>
      <c r="Q330" s="12">
        <v>0.28859</v>
      </c>
      <c r="R330" s="12">
        <v>0.012643</v>
      </c>
      <c r="S330" s="8">
        <v>5246548</v>
      </c>
    </row>
    <row r="331" spans="1:19" ht="14.25">
      <c r="A331" s="12">
        <v>33</v>
      </c>
      <c r="B331" s="12">
        <v>3</v>
      </c>
      <c r="C331" s="12">
        <v>0.000294</v>
      </c>
      <c r="D331" s="12">
        <v>5246540</v>
      </c>
      <c r="E331" s="12">
        <v>0.416523</v>
      </c>
      <c r="F331" s="12">
        <v>0.012308999999999999</v>
      </c>
      <c r="G331" s="8">
        <v>5246548</v>
      </c>
      <c r="M331" s="12">
        <v>31</v>
      </c>
      <c r="N331" s="12">
        <v>8</v>
      </c>
      <c r="O331" s="12">
        <v>0.000372</v>
      </c>
      <c r="P331" s="12">
        <v>5246540</v>
      </c>
      <c r="Q331" s="12">
        <v>0.28944</v>
      </c>
      <c r="R331" s="12">
        <v>0.013028999999999999</v>
      </c>
      <c r="S331" s="8">
        <v>5246548</v>
      </c>
    </row>
    <row r="332" spans="1:19" ht="14.25">
      <c r="A332" s="12">
        <v>33</v>
      </c>
      <c r="B332" s="12">
        <v>0</v>
      </c>
      <c r="C332" s="12">
        <v>0.000277</v>
      </c>
      <c r="D332" s="12">
        <v>5246540</v>
      </c>
      <c r="E332" s="12">
        <v>0.48336999999999997</v>
      </c>
      <c r="F332" s="12">
        <v>0.06315799999999999</v>
      </c>
      <c r="G332" s="8">
        <v>5246548</v>
      </c>
      <c r="M332" s="12">
        <v>31</v>
      </c>
      <c r="N332" s="12">
        <v>32</v>
      </c>
      <c r="O332" s="12">
        <v>3.7999999999999995E-05</v>
      </c>
      <c r="P332" s="12">
        <v>5246540</v>
      </c>
      <c r="Q332" s="12">
        <v>0.333248</v>
      </c>
      <c r="R332" s="12">
        <v>0.012816</v>
      </c>
      <c r="S332" s="8">
        <v>5246548</v>
      </c>
    </row>
    <row r="333" spans="1:19" ht="14.25">
      <c r="A333" s="12">
        <v>33</v>
      </c>
      <c r="B333" s="12">
        <v>5</v>
      </c>
      <c r="C333" s="12">
        <v>0.000278</v>
      </c>
      <c r="D333" s="12">
        <v>5246540</v>
      </c>
      <c r="E333" s="12">
        <v>0.249356</v>
      </c>
      <c r="F333" s="12">
        <v>0.012451</v>
      </c>
      <c r="G333" s="8">
        <v>5246548</v>
      </c>
      <c r="M333" s="12">
        <v>31</v>
      </c>
      <c r="N333" s="12">
        <v>2</v>
      </c>
      <c r="O333" s="12">
        <v>0.000405</v>
      </c>
      <c r="P333" s="12">
        <v>5246540</v>
      </c>
      <c r="Q333" s="12">
        <v>0.292668</v>
      </c>
      <c r="R333" s="12">
        <v>0.012851999999999999</v>
      </c>
      <c r="S333" s="8">
        <v>5246548</v>
      </c>
    </row>
    <row r="334" spans="1:19" ht="14.25">
      <c r="A334" s="12">
        <v>33</v>
      </c>
      <c r="B334" s="12">
        <v>6</v>
      </c>
      <c r="C334" s="12">
        <v>0.000287</v>
      </c>
      <c r="D334" s="12">
        <v>5246540</v>
      </c>
      <c r="E334" s="12">
        <v>0.249667</v>
      </c>
      <c r="F334" s="12">
        <v>0.0126</v>
      </c>
      <c r="G334" s="8">
        <v>5246548</v>
      </c>
      <c r="M334" s="12">
        <v>31</v>
      </c>
      <c r="N334" s="12">
        <v>30</v>
      </c>
      <c r="O334" s="12">
        <v>0.000343</v>
      </c>
      <c r="P334" s="12">
        <v>5246540</v>
      </c>
      <c r="Q334" s="12">
        <v>0.28856699999999996</v>
      </c>
      <c r="R334" s="12">
        <v>0.012744</v>
      </c>
      <c r="S334" s="8">
        <v>5246548</v>
      </c>
    </row>
    <row r="335" spans="1:19" ht="14.25">
      <c r="A335" s="12">
        <v>33</v>
      </c>
      <c r="B335" s="12">
        <v>2</v>
      </c>
      <c r="C335" s="12">
        <v>0.00028</v>
      </c>
      <c r="D335" s="12">
        <v>5246540</v>
      </c>
      <c r="E335" s="12">
        <v>0.48111699999999996</v>
      </c>
      <c r="F335" s="12">
        <v>0.012346</v>
      </c>
      <c r="G335" s="8">
        <v>5246548</v>
      </c>
      <c r="M335" s="12">
        <v>31</v>
      </c>
      <c r="N335" s="12">
        <v>2</v>
      </c>
      <c r="O335" s="12">
        <v>0.00041299999999999996</v>
      </c>
      <c r="P335" s="12">
        <v>5246540</v>
      </c>
      <c r="Q335" s="12">
        <v>0.23074799999999998</v>
      </c>
      <c r="R335" s="12">
        <v>0.012785</v>
      </c>
      <c r="S335" s="8">
        <v>5246548</v>
      </c>
    </row>
    <row r="336" spans="1:19" ht="14.25">
      <c r="A336" s="12">
        <v>33</v>
      </c>
      <c r="B336" s="12">
        <v>4</v>
      </c>
      <c r="C336" s="12">
        <v>0.000278</v>
      </c>
      <c r="D336" s="12">
        <v>5246540</v>
      </c>
      <c r="E336" s="12">
        <v>0.250815</v>
      </c>
      <c r="F336" s="12">
        <v>0.012445</v>
      </c>
      <c r="G336" s="8">
        <v>5246548</v>
      </c>
      <c r="M336" s="12">
        <v>31</v>
      </c>
      <c r="N336" s="12">
        <v>30</v>
      </c>
      <c r="O336" s="12">
        <v>0.00034199999999999996</v>
      </c>
      <c r="P336" s="12">
        <v>5246540</v>
      </c>
      <c r="Q336" s="12">
        <v>0.230731</v>
      </c>
      <c r="R336" s="12">
        <v>0.013427</v>
      </c>
      <c r="S336" s="8">
        <v>5246548</v>
      </c>
    </row>
    <row r="337" spans="1:19" ht="14.25">
      <c r="A337" s="12">
        <v>33</v>
      </c>
      <c r="B337" s="12">
        <v>1</v>
      </c>
      <c r="C337" s="12">
        <v>5.2E-05</v>
      </c>
      <c r="D337" s="12">
        <v>5246540</v>
      </c>
      <c r="E337" s="12">
        <v>0.484058</v>
      </c>
      <c r="F337" s="12">
        <v>0.012614</v>
      </c>
      <c r="G337" s="8">
        <v>5246548</v>
      </c>
      <c r="M337" s="12">
        <v>31</v>
      </c>
      <c r="N337" s="12">
        <v>48</v>
      </c>
      <c r="O337" s="12">
        <v>0.00034399999999999996</v>
      </c>
      <c r="P337" s="12">
        <v>5246540</v>
      </c>
      <c r="Q337" s="12">
        <v>0.23227299999999998</v>
      </c>
      <c r="R337" s="12">
        <v>0.012912999999999999</v>
      </c>
      <c r="S337" s="8">
        <v>5246548</v>
      </c>
    </row>
    <row r="338" spans="1:19" ht="14.25">
      <c r="A338" s="12">
        <v>33</v>
      </c>
      <c r="B338" s="12">
        <v>2</v>
      </c>
      <c r="C338" s="12">
        <v>0.000276</v>
      </c>
      <c r="D338" s="12">
        <v>5246540</v>
      </c>
      <c r="E338" s="12">
        <v>0.48155299999999995</v>
      </c>
      <c r="F338" s="12">
        <v>0.012447</v>
      </c>
      <c r="G338" s="8">
        <v>5246548</v>
      </c>
      <c r="M338" s="12">
        <v>31</v>
      </c>
      <c r="N338" s="12">
        <v>47</v>
      </c>
      <c r="O338" s="12">
        <v>0.000328</v>
      </c>
      <c r="P338" s="12">
        <v>5246540</v>
      </c>
      <c r="Q338" s="12">
        <v>0.231092</v>
      </c>
      <c r="R338" s="12">
        <v>0.012707999999999999</v>
      </c>
      <c r="S338" s="8">
        <v>5246548</v>
      </c>
    </row>
    <row r="339" spans="1:19" ht="14.25">
      <c r="A339" s="12">
        <v>33</v>
      </c>
      <c r="B339" s="12">
        <v>1</v>
      </c>
      <c r="C339" s="12">
        <v>5.1E-05</v>
      </c>
      <c r="D339" s="12">
        <v>5246540</v>
      </c>
      <c r="E339" s="12">
        <v>0.250822</v>
      </c>
      <c r="F339" s="12">
        <v>0.012352</v>
      </c>
      <c r="G339" s="8">
        <v>5246548</v>
      </c>
      <c r="M339" s="12">
        <v>31</v>
      </c>
      <c r="N339" s="12">
        <v>37</v>
      </c>
      <c r="O339" s="12">
        <v>0.000408</v>
      </c>
      <c r="P339" s="12">
        <v>5246540</v>
      </c>
      <c r="Q339" s="12">
        <v>0.044496</v>
      </c>
      <c r="R339" s="12">
        <v>0.012402999999999999</v>
      </c>
      <c r="S339" s="8">
        <v>5246548</v>
      </c>
    </row>
    <row r="340" spans="1:19" ht="14.25">
      <c r="A340" s="12">
        <v>33</v>
      </c>
      <c r="B340" s="12">
        <v>0</v>
      </c>
      <c r="C340" s="12">
        <v>0.000277</v>
      </c>
      <c r="D340" s="12">
        <v>5246540</v>
      </c>
      <c r="E340" s="12">
        <v>0.415767</v>
      </c>
      <c r="F340" s="12">
        <v>0.062139</v>
      </c>
      <c r="G340" s="8">
        <v>5246548</v>
      </c>
      <c r="M340" s="12">
        <v>31</v>
      </c>
      <c r="N340" s="12">
        <v>5</v>
      </c>
      <c r="O340" s="12">
        <v>0.000372</v>
      </c>
      <c r="P340" s="12">
        <v>5246540</v>
      </c>
      <c r="Q340" s="12">
        <v>0.331522</v>
      </c>
      <c r="R340" s="12">
        <v>0.012589999999999999</v>
      </c>
      <c r="S340" s="8">
        <v>5246548</v>
      </c>
    </row>
    <row r="341" spans="1:19" ht="14.25">
      <c r="A341" s="12">
        <v>33</v>
      </c>
      <c r="B341" s="12">
        <v>6</v>
      </c>
      <c r="C341" s="12">
        <v>0.000276</v>
      </c>
      <c r="D341" s="12">
        <v>5246540</v>
      </c>
      <c r="E341" s="12">
        <v>0.41675799999999996</v>
      </c>
      <c r="F341" s="12">
        <v>0.012294</v>
      </c>
      <c r="G341" s="8">
        <v>5246548</v>
      </c>
      <c r="M341" s="12">
        <v>31</v>
      </c>
      <c r="N341" s="12">
        <v>28</v>
      </c>
      <c r="O341" s="12">
        <v>0.00035299999999999996</v>
      </c>
      <c r="P341" s="12">
        <v>5246540</v>
      </c>
      <c r="Q341" s="12">
        <v>0.230684</v>
      </c>
      <c r="R341" s="12">
        <v>0.012912999999999999</v>
      </c>
      <c r="S341" s="8">
        <v>5246548</v>
      </c>
    </row>
    <row r="342" spans="1:19" ht="14.25">
      <c r="A342" s="12">
        <v>33</v>
      </c>
      <c r="B342" s="12">
        <v>6</v>
      </c>
      <c r="C342" s="12">
        <v>0.00027499999999999996</v>
      </c>
      <c r="D342" s="12">
        <v>5246540</v>
      </c>
      <c r="E342" s="12">
        <v>0.486596</v>
      </c>
      <c r="F342" s="12">
        <v>0.012392</v>
      </c>
      <c r="G342" s="8">
        <v>5246548</v>
      </c>
      <c r="M342" s="12">
        <v>31</v>
      </c>
      <c r="N342" s="12">
        <v>39</v>
      </c>
      <c r="O342" s="12">
        <v>0.000419</v>
      </c>
      <c r="P342" s="12">
        <v>5246540</v>
      </c>
      <c r="Q342" s="12">
        <v>0.23064099999999998</v>
      </c>
      <c r="R342" s="12">
        <v>0.012796</v>
      </c>
      <c r="S342" s="8">
        <v>5246548</v>
      </c>
    </row>
    <row r="343" spans="1:19" ht="14.25">
      <c r="A343" s="12">
        <v>33</v>
      </c>
      <c r="B343" s="12">
        <v>7</v>
      </c>
      <c r="C343" s="12">
        <v>0.000276</v>
      </c>
      <c r="D343" s="12">
        <v>5246540</v>
      </c>
      <c r="E343" s="12">
        <v>0.212724</v>
      </c>
      <c r="F343" s="12">
        <v>0.012402999999999999</v>
      </c>
      <c r="G343" s="8">
        <v>5246548</v>
      </c>
      <c r="M343" s="12">
        <v>31</v>
      </c>
      <c r="N343" s="12">
        <v>37</v>
      </c>
      <c r="O343" s="12">
        <v>0.000356</v>
      </c>
      <c r="P343" s="12">
        <v>5246540</v>
      </c>
      <c r="Q343" s="12">
        <v>0.231261</v>
      </c>
      <c r="R343" s="12">
        <v>0.012714999999999999</v>
      </c>
      <c r="S343" s="8">
        <v>5246548</v>
      </c>
    </row>
    <row r="344" spans="1:19" ht="14.25">
      <c r="A344" s="12">
        <v>33</v>
      </c>
      <c r="B344" s="12">
        <v>4</v>
      </c>
      <c r="C344" s="12">
        <v>0.000268</v>
      </c>
      <c r="D344" s="12">
        <v>5246540</v>
      </c>
      <c r="E344" s="12">
        <v>0.483431</v>
      </c>
      <c r="F344" s="12">
        <v>0.012581</v>
      </c>
      <c r="G344" s="8">
        <v>5246548</v>
      </c>
      <c r="M344" s="12">
        <v>31</v>
      </c>
      <c r="N344" s="12">
        <v>36</v>
      </c>
      <c r="O344" s="12">
        <v>0.000405</v>
      </c>
      <c r="P344" s="12">
        <v>5246540</v>
      </c>
      <c r="Q344" s="12">
        <v>0.236425</v>
      </c>
      <c r="R344" s="12">
        <v>0.012948999999999999</v>
      </c>
      <c r="S344" s="8">
        <v>5246548</v>
      </c>
    </row>
    <row r="345" spans="1:19" ht="14.25">
      <c r="A345" s="12">
        <v>33</v>
      </c>
      <c r="B345" s="12">
        <v>3</v>
      </c>
      <c r="C345" s="12">
        <v>0.000292</v>
      </c>
      <c r="D345" s="12">
        <v>5246540</v>
      </c>
      <c r="E345" s="12">
        <v>0.418664</v>
      </c>
      <c r="F345" s="12">
        <v>0.012443</v>
      </c>
      <c r="G345" s="8">
        <v>5246548</v>
      </c>
      <c r="M345" s="12">
        <v>31</v>
      </c>
      <c r="N345" s="12">
        <v>44</v>
      </c>
      <c r="O345" s="12">
        <v>0.000341</v>
      </c>
      <c r="P345" s="12">
        <v>5246540</v>
      </c>
      <c r="Q345" s="12">
        <v>0.231242</v>
      </c>
      <c r="R345" s="12">
        <v>0.012931999999999999</v>
      </c>
      <c r="S345" s="8">
        <v>5246548</v>
      </c>
    </row>
    <row r="346" spans="1:19" ht="14.25">
      <c r="A346" s="12">
        <v>33</v>
      </c>
      <c r="B346" s="12">
        <v>4</v>
      </c>
      <c r="C346" s="12">
        <v>0.000292</v>
      </c>
      <c r="D346" s="12">
        <v>5246540</v>
      </c>
      <c r="E346" s="12">
        <v>0.418249</v>
      </c>
      <c r="F346" s="12">
        <v>0.012530999999999999</v>
      </c>
      <c r="G346" s="8">
        <v>5246548</v>
      </c>
      <c r="M346" s="12">
        <v>31</v>
      </c>
      <c r="N346" s="12">
        <v>41</v>
      </c>
      <c r="O346" s="12">
        <v>0.000406</v>
      </c>
      <c r="P346" s="12">
        <v>5246540</v>
      </c>
      <c r="Q346" s="12">
        <v>0.232066</v>
      </c>
      <c r="R346" s="12">
        <v>0.012785999999999999</v>
      </c>
      <c r="S346" s="8">
        <v>5246548</v>
      </c>
    </row>
    <row r="347" spans="1:19" ht="14.25">
      <c r="A347" s="12">
        <v>33</v>
      </c>
      <c r="B347" s="12">
        <v>1</v>
      </c>
      <c r="C347" s="12">
        <v>5.3E-05</v>
      </c>
      <c r="D347" s="12">
        <v>5246540</v>
      </c>
      <c r="E347" s="12">
        <v>0.420913</v>
      </c>
      <c r="F347" s="12">
        <v>0.012478999999999999</v>
      </c>
      <c r="G347" s="8">
        <v>5246548</v>
      </c>
      <c r="M347" s="12">
        <v>31</v>
      </c>
      <c r="N347" s="12">
        <v>40</v>
      </c>
      <c r="O347" s="12">
        <v>0.00035299999999999996</v>
      </c>
      <c r="P347" s="12">
        <v>5246540</v>
      </c>
      <c r="Q347" s="12">
        <v>0.2314</v>
      </c>
      <c r="R347" s="12">
        <v>0.013000999999999999</v>
      </c>
      <c r="S347" s="8">
        <v>5246548</v>
      </c>
    </row>
    <row r="348" spans="1:19" ht="14.25">
      <c r="A348" s="12">
        <v>33</v>
      </c>
      <c r="B348" s="12">
        <v>2</v>
      </c>
      <c r="C348" s="12">
        <v>0.00028</v>
      </c>
      <c r="D348" s="12">
        <v>5246540</v>
      </c>
      <c r="E348" s="12">
        <v>0.38819</v>
      </c>
      <c r="F348" s="12">
        <v>0.012275</v>
      </c>
      <c r="G348" s="8">
        <v>5246548</v>
      </c>
      <c r="M348" s="12">
        <v>31</v>
      </c>
      <c r="N348" s="12">
        <v>26</v>
      </c>
      <c r="O348" s="12">
        <v>0.000406</v>
      </c>
      <c r="P348" s="12">
        <v>5246540</v>
      </c>
      <c r="Q348" s="12">
        <v>0.33124899999999996</v>
      </c>
      <c r="R348" s="12">
        <v>0.012771</v>
      </c>
      <c r="S348" s="8">
        <v>5246548</v>
      </c>
    </row>
    <row r="349" spans="1:19" ht="14.25">
      <c r="A349" s="12">
        <v>33</v>
      </c>
      <c r="B349" s="12">
        <v>7</v>
      </c>
      <c r="C349" s="12">
        <v>0.00029099999999999997</v>
      </c>
      <c r="D349" s="12">
        <v>5246540</v>
      </c>
      <c r="E349" s="12">
        <v>0.186892</v>
      </c>
      <c r="F349" s="12">
        <v>0.012461</v>
      </c>
      <c r="G349" s="8">
        <v>5246548</v>
      </c>
      <c r="M349" s="12">
        <v>31</v>
      </c>
      <c r="N349" s="12">
        <v>26</v>
      </c>
      <c r="O349" s="12">
        <v>0.000404</v>
      </c>
      <c r="P349" s="12">
        <v>5246540</v>
      </c>
      <c r="Q349" s="12">
        <v>0.23105399999999998</v>
      </c>
      <c r="R349" s="12">
        <v>0.012877999999999999</v>
      </c>
      <c r="S349" s="8">
        <v>5246548</v>
      </c>
    </row>
    <row r="350" spans="1:19" ht="14.25">
      <c r="A350" s="12">
        <v>33</v>
      </c>
      <c r="B350" s="12">
        <v>0</v>
      </c>
      <c r="C350" s="12">
        <v>0.000296</v>
      </c>
      <c r="D350" s="12">
        <v>5246540</v>
      </c>
      <c r="E350" s="12">
        <v>0.41734499999999997</v>
      </c>
      <c r="F350" s="12">
        <v>0.063141</v>
      </c>
      <c r="G350" s="8">
        <v>5246548</v>
      </c>
      <c r="M350" s="12">
        <v>31</v>
      </c>
      <c r="N350" s="12">
        <v>33</v>
      </c>
      <c r="O350" s="12">
        <v>0.00035299999999999996</v>
      </c>
      <c r="P350" s="12">
        <v>5246540</v>
      </c>
      <c r="Q350" s="12">
        <v>0.289647</v>
      </c>
      <c r="R350" s="12">
        <v>0.012506999999999999</v>
      </c>
      <c r="S350" s="8">
        <v>5246548</v>
      </c>
    </row>
    <row r="351" spans="1:19" ht="14.25">
      <c r="A351" s="12">
        <v>33</v>
      </c>
      <c r="B351" s="12">
        <v>5</v>
      </c>
      <c r="C351" s="12">
        <v>0.000277</v>
      </c>
      <c r="D351" s="12">
        <v>5246540</v>
      </c>
      <c r="E351" s="12">
        <v>0.417166</v>
      </c>
      <c r="F351" s="12">
        <v>0.012582</v>
      </c>
      <c r="G351" s="8">
        <v>5246548</v>
      </c>
      <c r="M351" s="12">
        <v>31</v>
      </c>
      <c r="N351" s="12">
        <v>17</v>
      </c>
      <c r="O351" s="12">
        <v>0.00042199999999999996</v>
      </c>
      <c r="P351" s="12">
        <v>5246540</v>
      </c>
      <c r="Q351" s="12">
        <v>0.28818099999999996</v>
      </c>
      <c r="R351" s="12">
        <v>0.012582</v>
      </c>
      <c r="S351" s="8">
        <v>5246548</v>
      </c>
    </row>
    <row r="352" spans="1:19" ht="14.25">
      <c r="A352" s="12">
        <v>33</v>
      </c>
      <c r="B352" s="12">
        <v>5</v>
      </c>
      <c r="C352" s="12">
        <v>0.000292</v>
      </c>
      <c r="D352" s="12">
        <v>5246540</v>
      </c>
      <c r="E352" s="12">
        <v>0.482378</v>
      </c>
      <c r="F352" s="12">
        <v>0.012679999999999999</v>
      </c>
      <c r="G352" s="8">
        <v>5246548</v>
      </c>
      <c r="M352" s="12">
        <v>31</v>
      </c>
      <c r="N352" s="12">
        <v>20</v>
      </c>
      <c r="O352" s="12">
        <v>0.00034399999999999996</v>
      </c>
      <c r="P352" s="12">
        <v>5246540</v>
      </c>
      <c r="Q352" s="12">
        <v>0.288956</v>
      </c>
      <c r="R352" s="12">
        <v>0.012723</v>
      </c>
      <c r="S352" s="8">
        <v>5246548</v>
      </c>
    </row>
    <row r="353" spans="1:19" ht="14.25">
      <c r="A353" s="12">
        <v>33</v>
      </c>
      <c r="B353" s="12">
        <v>2</v>
      </c>
      <c r="C353" s="12">
        <v>0.00028199999999999997</v>
      </c>
      <c r="D353" s="12">
        <v>5246540</v>
      </c>
      <c r="E353" s="12">
        <v>0.481925</v>
      </c>
      <c r="F353" s="12">
        <v>0.012464</v>
      </c>
      <c r="G353" s="8">
        <v>5246548</v>
      </c>
      <c r="M353" s="12">
        <v>31</v>
      </c>
      <c r="N353" s="12">
        <v>15</v>
      </c>
      <c r="O353" s="12">
        <v>0.00034199999999999996</v>
      </c>
      <c r="P353" s="12">
        <v>5246540</v>
      </c>
      <c r="Q353" s="12">
        <v>0.289064</v>
      </c>
      <c r="R353" s="12">
        <v>0.012607</v>
      </c>
      <c r="S353" s="8">
        <v>5246548</v>
      </c>
    </row>
    <row r="354" spans="1:19" ht="14.25">
      <c r="A354" s="12">
        <v>33</v>
      </c>
      <c r="B354" s="12">
        <v>3</v>
      </c>
      <c r="C354" s="12">
        <v>0.00030399999999999996</v>
      </c>
      <c r="D354" s="12">
        <v>5246540</v>
      </c>
      <c r="E354" s="12">
        <v>0.48148399999999997</v>
      </c>
      <c r="F354" s="12">
        <v>0.012341999999999999</v>
      </c>
      <c r="G354" s="8">
        <v>5246548</v>
      </c>
      <c r="M354" s="12">
        <v>31</v>
      </c>
      <c r="N354" s="12">
        <v>6</v>
      </c>
      <c r="O354" s="12">
        <v>0.00029299999999999997</v>
      </c>
      <c r="P354" s="12">
        <v>5246540</v>
      </c>
      <c r="Q354" s="12">
        <v>0.230615</v>
      </c>
      <c r="R354" s="12">
        <v>0.012657999999999999</v>
      </c>
      <c r="S354" s="8">
        <v>5246548</v>
      </c>
    </row>
    <row r="355" spans="1:19" ht="14.25">
      <c r="A355" s="12">
        <v>33</v>
      </c>
      <c r="B355" s="12">
        <v>9</v>
      </c>
      <c r="C355" s="12">
        <v>0.000276</v>
      </c>
      <c r="D355" s="12">
        <v>5246540</v>
      </c>
      <c r="E355" s="12">
        <v>0.21303999999999998</v>
      </c>
      <c r="F355" s="12">
        <v>0.012237</v>
      </c>
      <c r="G355" s="8">
        <v>5246548</v>
      </c>
      <c r="M355" s="12">
        <v>31</v>
      </c>
      <c r="N355" s="12">
        <v>22</v>
      </c>
      <c r="O355" s="12">
        <v>0.00034399999999999996</v>
      </c>
      <c r="P355" s="12">
        <v>5246540</v>
      </c>
      <c r="Q355" s="12">
        <v>0.288368</v>
      </c>
      <c r="R355" s="12">
        <v>0.012856</v>
      </c>
      <c r="S355" s="8">
        <v>5246548</v>
      </c>
    </row>
    <row r="356" spans="1:19" ht="14.25">
      <c r="A356" s="12">
        <v>33</v>
      </c>
      <c r="B356" s="12">
        <v>0</v>
      </c>
      <c r="C356" s="12">
        <v>0.000288</v>
      </c>
      <c r="D356" s="12">
        <v>5246540</v>
      </c>
      <c r="E356" s="12">
        <v>0.250579</v>
      </c>
      <c r="F356" s="12">
        <v>0.062633</v>
      </c>
      <c r="G356" s="8">
        <v>5246548</v>
      </c>
      <c r="M356" s="12">
        <v>31</v>
      </c>
      <c r="N356" s="12">
        <v>29</v>
      </c>
      <c r="O356" s="12">
        <v>0.000341</v>
      </c>
      <c r="P356" s="12">
        <v>5246540</v>
      </c>
      <c r="Q356" s="12">
        <v>0.331373</v>
      </c>
      <c r="R356" s="12">
        <v>0.012589</v>
      </c>
      <c r="S356" s="8">
        <v>5246548</v>
      </c>
    </row>
    <row r="357" spans="1:19" ht="14.25">
      <c r="A357" s="12">
        <v>33</v>
      </c>
      <c r="B357" s="12">
        <v>4</v>
      </c>
      <c r="C357" s="12">
        <v>0.000292</v>
      </c>
      <c r="D357" s="12">
        <v>5246540</v>
      </c>
      <c r="E357" s="12">
        <v>0.327656</v>
      </c>
      <c r="F357" s="12">
        <v>0.412221</v>
      </c>
      <c r="G357" s="8">
        <v>5246548</v>
      </c>
      <c r="M357" s="12">
        <v>31</v>
      </c>
      <c r="N357" s="12">
        <v>32</v>
      </c>
      <c r="O357" s="12">
        <v>0.00034199999999999996</v>
      </c>
      <c r="P357" s="12">
        <v>5246540</v>
      </c>
      <c r="Q357" s="12">
        <v>0.295114</v>
      </c>
      <c r="R357" s="12">
        <v>0.012817</v>
      </c>
      <c r="S357" s="8">
        <v>5246548</v>
      </c>
    </row>
    <row r="358" spans="1:19" ht="14.25">
      <c r="A358" s="12">
        <v>33</v>
      </c>
      <c r="B358" s="12">
        <v>0</v>
      </c>
      <c r="C358" s="12">
        <v>0.000294</v>
      </c>
      <c r="D358" s="12">
        <v>5246540</v>
      </c>
      <c r="E358" s="12">
        <v>0.38978399999999996</v>
      </c>
      <c r="F358" s="12">
        <v>0.062911</v>
      </c>
      <c r="G358" s="8">
        <v>5246548</v>
      </c>
      <c r="M358" s="12">
        <v>31</v>
      </c>
      <c r="N358" s="12">
        <v>16</v>
      </c>
      <c r="O358" s="12">
        <v>0.00036399999999999996</v>
      </c>
      <c r="P358" s="12">
        <v>5246540</v>
      </c>
      <c r="Q358" s="12">
        <v>0.329662</v>
      </c>
      <c r="R358" s="12">
        <v>0.012719</v>
      </c>
      <c r="S358" s="8">
        <v>5246548</v>
      </c>
    </row>
    <row r="359" spans="1:19" ht="14.25">
      <c r="A359" s="12">
        <v>33</v>
      </c>
      <c r="B359" s="12">
        <v>1</v>
      </c>
      <c r="C359" s="12">
        <v>5.2E-05</v>
      </c>
      <c r="D359" s="12">
        <v>5246540</v>
      </c>
      <c r="E359" s="12">
        <v>0.390362</v>
      </c>
      <c r="F359" s="12">
        <v>0.012164</v>
      </c>
      <c r="G359" s="8">
        <v>5246548</v>
      </c>
      <c r="M359" s="12">
        <v>31</v>
      </c>
      <c r="N359" s="12">
        <v>16</v>
      </c>
      <c r="O359" s="12">
        <v>0.000334</v>
      </c>
      <c r="P359" s="12">
        <v>5246540</v>
      </c>
      <c r="Q359" s="12">
        <v>0.288651</v>
      </c>
      <c r="R359" s="12">
        <v>0.012976999999999999</v>
      </c>
      <c r="S359" s="8">
        <v>5246548</v>
      </c>
    </row>
    <row r="360" spans="1:19" ht="14.25">
      <c r="A360" s="12">
        <v>33</v>
      </c>
      <c r="B360" s="12">
        <v>2</v>
      </c>
      <c r="C360" s="12">
        <v>0.000279</v>
      </c>
      <c r="D360" s="12">
        <v>5246540</v>
      </c>
      <c r="E360" s="12">
        <v>0.41873499999999997</v>
      </c>
      <c r="F360" s="12">
        <v>0.012492</v>
      </c>
      <c r="G360" s="8">
        <v>5246548</v>
      </c>
      <c r="M360" s="12">
        <v>31</v>
      </c>
      <c r="N360" s="12">
        <v>14</v>
      </c>
      <c r="O360" s="12">
        <v>0.000343</v>
      </c>
      <c r="P360" s="12">
        <v>5246540</v>
      </c>
      <c r="Q360" s="12">
        <v>0.28969</v>
      </c>
      <c r="R360" s="12">
        <v>0.01292</v>
      </c>
      <c r="S360" s="8">
        <v>5246548</v>
      </c>
    </row>
    <row r="361" spans="1:19" ht="14.25">
      <c r="A361" s="12">
        <v>33</v>
      </c>
      <c r="B361" s="12">
        <v>7</v>
      </c>
      <c r="C361" s="12">
        <v>0.000234</v>
      </c>
      <c r="D361" s="12">
        <v>5246540</v>
      </c>
      <c r="E361" s="12">
        <v>0.21312799999999998</v>
      </c>
      <c r="F361" s="12">
        <v>0.012443</v>
      </c>
      <c r="G361" s="8">
        <v>5246548</v>
      </c>
      <c r="M361" s="12">
        <v>31</v>
      </c>
      <c r="N361" s="12">
        <v>20</v>
      </c>
      <c r="O361" s="12">
        <v>0.00040699999999999997</v>
      </c>
      <c r="P361" s="12">
        <v>5246540</v>
      </c>
      <c r="Q361" s="12">
        <v>0.288664</v>
      </c>
      <c r="R361" s="12">
        <v>0.012947</v>
      </c>
      <c r="S361" s="8">
        <v>5246548</v>
      </c>
    </row>
    <row r="362" spans="1:19" ht="14.25">
      <c r="A362" s="12">
        <v>33</v>
      </c>
      <c r="B362" s="12">
        <v>1</v>
      </c>
      <c r="C362" s="12">
        <v>4.9E-05</v>
      </c>
      <c r="D362" s="12">
        <v>5246540</v>
      </c>
      <c r="E362" s="12">
        <v>0.24967599999999998</v>
      </c>
      <c r="F362" s="12">
        <v>0.012494</v>
      </c>
      <c r="G362" s="8">
        <v>5246548</v>
      </c>
      <c r="M362" s="12">
        <v>31</v>
      </c>
      <c r="N362" s="12">
        <v>34</v>
      </c>
      <c r="O362" s="12">
        <v>0.000332</v>
      </c>
      <c r="P362" s="12">
        <v>5246540</v>
      </c>
      <c r="Q362" s="12">
        <v>0.23177199999999998</v>
      </c>
      <c r="R362" s="12">
        <v>0.012948999999999999</v>
      </c>
      <c r="S362" s="8">
        <v>5246548</v>
      </c>
    </row>
    <row r="363" spans="1:19" ht="14.25">
      <c r="A363" s="12">
        <v>33</v>
      </c>
      <c r="B363" s="12">
        <v>3</v>
      </c>
      <c r="C363" s="12">
        <v>0.000279</v>
      </c>
      <c r="D363" s="12">
        <v>5246540</v>
      </c>
      <c r="E363" s="12">
        <v>0.483427</v>
      </c>
      <c r="F363" s="12">
        <v>0.012752999999999999</v>
      </c>
      <c r="G363" s="8">
        <v>5246548</v>
      </c>
      <c r="M363" s="12">
        <v>31</v>
      </c>
      <c r="N363" s="12">
        <v>18</v>
      </c>
      <c r="O363" s="12">
        <v>0.00035</v>
      </c>
      <c r="P363" s="12">
        <v>5246540</v>
      </c>
      <c r="Q363" s="12">
        <v>0.28896099999999997</v>
      </c>
      <c r="R363" s="12">
        <v>0.013012</v>
      </c>
      <c r="S363" s="8">
        <v>5246548</v>
      </c>
    </row>
    <row r="364" spans="1:19" ht="14.25">
      <c r="A364" s="12">
        <v>33</v>
      </c>
      <c r="B364" s="12">
        <v>6</v>
      </c>
      <c r="C364" s="12">
        <v>0.000279</v>
      </c>
      <c r="D364" s="12">
        <v>5246540</v>
      </c>
      <c r="E364" s="12">
        <v>0.483151</v>
      </c>
      <c r="F364" s="12">
        <v>0.012478999999999999</v>
      </c>
      <c r="G364" s="8">
        <v>5246548</v>
      </c>
      <c r="M364" s="12">
        <v>31</v>
      </c>
      <c r="N364" s="12">
        <v>10</v>
      </c>
      <c r="O364" s="12">
        <v>0.000421</v>
      </c>
      <c r="P364" s="12">
        <v>5246540</v>
      </c>
      <c r="Q364" s="12">
        <v>0.29109799999999997</v>
      </c>
      <c r="R364" s="12">
        <v>0.012855</v>
      </c>
      <c r="S364" s="8">
        <v>5246548</v>
      </c>
    </row>
    <row r="365" spans="1:19" ht="14.25">
      <c r="A365" s="12">
        <v>33</v>
      </c>
      <c r="B365" s="12">
        <v>2</v>
      </c>
      <c r="C365" s="12">
        <v>0.000294</v>
      </c>
      <c r="D365" s="12">
        <v>5246540</v>
      </c>
      <c r="E365" s="12">
        <v>0.250656</v>
      </c>
      <c r="F365" s="12">
        <v>0.012274</v>
      </c>
      <c r="G365" s="8">
        <v>5246548</v>
      </c>
      <c r="M365" s="12">
        <v>31</v>
      </c>
      <c r="N365" s="12">
        <v>16</v>
      </c>
      <c r="O365" s="12">
        <v>0.00035099999999999997</v>
      </c>
      <c r="P365" s="12">
        <v>5246540</v>
      </c>
      <c r="Q365" s="12">
        <v>0.230657</v>
      </c>
      <c r="R365" s="12">
        <v>0.012995</v>
      </c>
      <c r="S365" s="8">
        <v>5246548</v>
      </c>
    </row>
    <row r="366" spans="1:19" ht="14.25">
      <c r="A366" s="12">
        <v>33</v>
      </c>
      <c r="B366" s="12">
        <v>5</v>
      </c>
      <c r="C366" s="12">
        <v>0.00028199999999999997</v>
      </c>
      <c r="D366" s="12">
        <v>5246540</v>
      </c>
      <c r="E366" s="12">
        <v>0.24878499999999998</v>
      </c>
      <c r="F366" s="12">
        <v>0.012289</v>
      </c>
      <c r="G366" s="8">
        <v>5246548</v>
      </c>
      <c r="M366" s="12">
        <v>31</v>
      </c>
      <c r="N366" s="12">
        <v>6</v>
      </c>
      <c r="O366" s="12">
        <v>0.000352</v>
      </c>
      <c r="P366" s="12">
        <v>5246540</v>
      </c>
      <c r="Q366" s="12">
        <v>0.289606</v>
      </c>
      <c r="R366" s="12">
        <v>0.012849</v>
      </c>
      <c r="S366" s="8">
        <v>5246548</v>
      </c>
    </row>
    <row r="367" spans="1:19" ht="14.25">
      <c r="A367" s="12">
        <v>33</v>
      </c>
      <c r="B367" s="12">
        <v>2</v>
      </c>
      <c r="C367" s="12">
        <v>0.00027499999999999996</v>
      </c>
      <c r="D367" s="12">
        <v>5246540</v>
      </c>
      <c r="E367" s="12">
        <v>0.249057</v>
      </c>
      <c r="F367" s="12">
        <v>0.012482</v>
      </c>
      <c r="G367" s="8">
        <v>5246548</v>
      </c>
      <c r="M367" s="12">
        <v>31</v>
      </c>
      <c r="N367" s="12">
        <v>13</v>
      </c>
      <c r="O367" s="12">
        <v>0.000354</v>
      </c>
      <c r="P367" s="12">
        <v>5246540</v>
      </c>
      <c r="Q367" s="12">
        <v>0.28897</v>
      </c>
      <c r="R367" s="12">
        <v>0.012884999999999999</v>
      </c>
      <c r="S367" s="8">
        <v>5246548</v>
      </c>
    </row>
    <row r="368" spans="1:19" ht="14.25">
      <c r="A368" s="12">
        <v>33</v>
      </c>
      <c r="B368" s="12">
        <v>3</v>
      </c>
      <c r="C368" s="12">
        <v>0.00028</v>
      </c>
      <c r="D368" s="12">
        <v>5246540</v>
      </c>
      <c r="E368" s="12">
        <v>0.253648</v>
      </c>
      <c r="F368" s="12">
        <v>0.012365</v>
      </c>
      <c r="G368" s="8">
        <v>5246548</v>
      </c>
      <c r="M368" s="12">
        <v>31</v>
      </c>
      <c r="N368" s="12">
        <v>12</v>
      </c>
      <c r="O368" s="12">
        <v>0.000406</v>
      </c>
      <c r="P368" s="12">
        <v>5246540</v>
      </c>
      <c r="Q368" s="12">
        <v>0.288215</v>
      </c>
      <c r="R368" s="12">
        <v>0.012972</v>
      </c>
      <c r="S368" s="8">
        <v>5246548</v>
      </c>
    </row>
    <row r="369" spans="1:19" ht="14.25">
      <c r="A369" s="12">
        <v>33</v>
      </c>
      <c r="B369" s="12">
        <v>3</v>
      </c>
      <c r="C369" s="12">
        <v>0.00029099999999999997</v>
      </c>
      <c r="D369" s="12">
        <v>5246540</v>
      </c>
      <c r="E369" s="12">
        <v>0.418164</v>
      </c>
      <c r="F369" s="12">
        <v>0.012150999999999999</v>
      </c>
      <c r="G369" s="8">
        <v>5246548</v>
      </c>
      <c r="M369" s="12">
        <v>31</v>
      </c>
      <c r="N369" s="12">
        <v>26</v>
      </c>
      <c r="O369" s="12">
        <v>0.00035099999999999997</v>
      </c>
      <c r="P369" s="12">
        <v>5246540</v>
      </c>
      <c r="Q369" s="12">
        <v>0.289169</v>
      </c>
      <c r="R369" s="12">
        <v>0.01265</v>
      </c>
      <c r="S369" s="8">
        <v>5246548</v>
      </c>
    </row>
    <row r="370" spans="1:19" ht="14.25">
      <c r="A370" s="12">
        <v>33</v>
      </c>
      <c r="B370" s="12">
        <v>6</v>
      </c>
      <c r="C370" s="12">
        <v>0.00029499999999999996</v>
      </c>
      <c r="D370" s="12">
        <v>5246540</v>
      </c>
      <c r="E370" s="12">
        <v>0.248466</v>
      </c>
      <c r="F370" s="12">
        <v>0.012303</v>
      </c>
      <c r="G370" s="8">
        <v>5246548</v>
      </c>
      <c r="M370" s="12">
        <v>31</v>
      </c>
      <c r="N370" s="12">
        <v>11</v>
      </c>
      <c r="O370" s="12">
        <v>0.00037</v>
      </c>
      <c r="P370" s="12">
        <v>5246540</v>
      </c>
      <c r="Q370" s="12">
        <v>0.288366</v>
      </c>
      <c r="R370" s="12">
        <v>0.012527</v>
      </c>
      <c r="S370" s="8">
        <v>5246548</v>
      </c>
    </row>
    <row r="371" spans="1:19" ht="14.25">
      <c r="A371" s="12">
        <v>33</v>
      </c>
      <c r="B371" s="12">
        <v>1</v>
      </c>
      <c r="C371" s="12">
        <v>5.2E-05</v>
      </c>
      <c r="D371" s="12">
        <v>5246540</v>
      </c>
      <c r="E371" s="12">
        <v>0.41964399999999996</v>
      </c>
      <c r="F371" s="12">
        <v>0.012541</v>
      </c>
      <c r="G371" s="8">
        <v>5246548</v>
      </c>
      <c r="M371" s="12">
        <v>31</v>
      </c>
      <c r="N371" s="12">
        <v>9</v>
      </c>
      <c r="O371" s="12">
        <v>0.00035299999999999996</v>
      </c>
      <c r="P371" s="12">
        <v>5246540</v>
      </c>
      <c r="Q371" s="12">
        <v>0.28825</v>
      </c>
      <c r="R371" s="12">
        <v>0.012681999999999999</v>
      </c>
      <c r="S371" s="8">
        <v>5246548</v>
      </c>
    </row>
    <row r="372" spans="1:19" ht="14.25">
      <c r="A372" s="12">
        <v>33</v>
      </c>
      <c r="B372" s="12">
        <v>2</v>
      </c>
      <c r="C372" s="12">
        <v>0.00027</v>
      </c>
      <c r="D372" s="12">
        <v>5246540</v>
      </c>
      <c r="E372" s="12">
        <v>0.41724</v>
      </c>
      <c r="F372" s="12">
        <v>0.012310999999999999</v>
      </c>
      <c r="G372" s="8">
        <v>5246548</v>
      </c>
      <c r="M372" s="12">
        <v>31</v>
      </c>
      <c r="N372" s="12">
        <v>8</v>
      </c>
      <c r="O372" s="12">
        <v>0.00035</v>
      </c>
      <c r="P372" s="12">
        <v>5246540</v>
      </c>
      <c r="Q372" s="12">
        <v>0.291272</v>
      </c>
      <c r="R372" s="12">
        <v>0.012728999999999999</v>
      </c>
      <c r="S372" s="8">
        <v>5246548</v>
      </c>
    </row>
    <row r="373" spans="1:19" ht="14.25">
      <c r="A373" s="12">
        <v>33</v>
      </c>
      <c r="B373" s="12">
        <v>1</v>
      </c>
      <c r="C373" s="12">
        <v>5.1E-05</v>
      </c>
      <c r="D373" s="12">
        <v>5246540</v>
      </c>
      <c r="E373" s="12">
        <v>0.48209399999999997</v>
      </c>
      <c r="F373" s="12">
        <v>0.012346</v>
      </c>
      <c r="G373" s="8">
        <v>5246548</v>
      </c>
      <c r="M373" s="12">
        <v>31</v>
      </c>
      <c r="N373" s="12">
        <v>15</v>
      </c>
      <c r="O373" s="12">
        <v>0.00034199999999999996</v>
      </c>
      <c r="P373" s="12">
        <v>5246540</v>
      </c>
      <c r="Q373" s="12">
        <v>0.28896499999999997</v>
      </c>
      <c r="R373" s="12">
        <v>0.012553</v>
      </c>
      <c r="S373" s="8">
        <v>5246548</v>
      </c>
    </row>
    <row r="374" spans="1:19" ht="14.25">
      <c r="A374" s="12">
        <v>33</v>
      </c>
      <c r="B374" s="12">
        <v>3</v>
      </c>
      <c r="C374" s="12">
        <v>0.000289</v>
      </c>
      <c r="D374" s="12">
        <v>5246540</v>
      </c>
      <c r="E374" s="12">
        <v>0.248685</v>
      </c>
      <c r="F374" s="12">
        <v>0.012747</v>
      </c>
      <c r="G374" s="8">
        <v>5246548</v>
      </c>
      <c r="M374" s="12">
        <v>31</v>
      </c>
      <c r="N374" s="12">
        <v>13</v>
      </c>
      <c r="O374" s="12">
        <v>0.00034899999999999997</v>
      </c>
      <c r="P374" s="12">
        <v>5246540</v>
      </c>
      <c r="Q374" s="12">
        <v>0.287978</v>
      </c>
      <c r="R374" s="12">
        <v>0.012577</v>
      </c>
      <c r="S374" s="8">
        <v>5246548</v>
      </c>
    </row>
    <row r="375" spans="1:19" ht="14.25">
      <c r="A375" s="12">
        <v>33</v>
      </c>
      <c r="B375" s="12">
        <v>5</v>
      </c>
      <c r="C375" s="12">
        <v>0.00030199999999999997</v>
      </c>
      <c r="D375" s="12">
        <v>5246540</v>
      </c>
      <c r="E375" s="12">
        <v>0.418193</v>
      </c>
      <c r="F375" s="12">
        <v>0.012447</v>
      </c>
      <c r="G375" s="8">
        <v>5246548</v>
      </c>
      <c r="M375" s="12">
        <v>31</v>
      </c>
      <c r="N375" s="12">
        <v>12</v>
      </c>
      <c r="O375" s="12">
        <v>0.000354</v>
      </c>
      <c r="P375" s="12">
        <v>5246540</v>
      </c>
      <c r="Q375" s="12">
        <v>0.289383</v>
      </c>
      <c r="R375" s="12">
        <v>0.012768999999999999</v>
      </c>
      <c r="S375" s="8">
        <v>5246548</v>
      </c>
    </row>
    <row r="376" spans="1:19" ht="14.25">
      <c r="A376" s="12">
        <v>33</v>
      </c>
      <c r="B376" s="12">
        <v>7</v>
      </c>
      <c r="C376" s="12">
        <v>0.000281</v>
      </c>
      <c r="D376" s="12">
        <v>5246540</v>
      </c>
      <c r="E376" s="12">
        <v>0.186003</v>
      </c>
      <c r="F376" s="12">
        <v>0.012463</v>
      </c>
      <c r="G376" s="8">
        <v>5246548</v>
      </c>
      <c r="M376" s="12">
        <v>31</v>
      </c>
      <c r="N376" s="12">
        <v>0</v>
      </c>
      <c r="O376" s="12">
        <v>0.00034399999999999996</v>
      </c>
      <c r="P376" s="12">
        <v>5246540</v>
      </c>
      <c r="Q376" s="12">
        <v>0.26572799999999996</v>
      </c>
      <c r="R376" s="12">
        <v>0.072181</v>
      </c>
      <c r="S376" s="8">
        <v>5246548</v>
      </c>
    </row>
    <row r="377" spans="1:19" ht="14.25">
      <c r="A377" s="12">
        <v>33</v>
      </c>
      <c r="B377" s="12">
        <v>0</v>
      </c>
      <c r="C377" s="12">
        <v>0.00029</v>
      </c>
      <c r="D377" s="12">
        <v>5246540</v>
      </c>
      <c r="E377" s="12">
        <v>0.387381</v>
      </c>
      <c r="F377" s="12">
        <v>0.061688</v>
      </c>
      <c r="G377" s="8">
        <v>5246548</v>
      </c>
      <c r="M377" s="12">
        <v>31</v>
      </c>
      <c r="N377" s="12">
        <v>22</v>
      </c>
      <c r="O377" s="12">
        <v>0.000403</v>
      </c>
      <c r="P377" s="12">
        <v>5246540</v>
      </c>
      <c r="Q377" s="12">
        <v>0.289408</v>
      </c>
      <c r="R377" s="12">
        <v>0.012874</v>
      </c>
      <c r="S377" s="8">
        <v>5246548</v>
      </c>
    </row>
    <row r="378" spans="1:19" ht="14.25">
      <c r="A378" s="12">
        <v>33</v>
      </c>
      <c r="B378" s="12">
        <v>1</v>
      </c>
      <c r="C378" s="12">
        <v>5.2E-05</v>
      </c>
      <c r="D378" s="12">
        <v>5246540</v>
      </c>
      <c r="E378" s="12">
        <v>0.419879</v>
      </c>
      <c r="F378" s="12">
        <v>0.012823999999999999</v>
      </c>
      <c r="G378" s="8">
        <v>5246548</v>
      </c>
      <c r="M378" s="12">
        <v>31</v>
      </c>
      <c r="N378" s="12">
        <v>21</v>
      </c>
      <c r="O378" s="12">
        <v>0.00033</v>
      </c>
      <c r="P378" s="12">
        <v>5246540</v>
      </c>
      <c r="Q378" s="12">
        <v>0.290881</v>
      </c>
      <c r="R378" s="12">
        <v>0.012870999999999999</v>
      </c>
      <c r="S378" s="8">
        <v>5246548</v>
      </c>
    </row>
    <row r="379" spans="1:19" ht="14.25">
      <c r="A379" s="12">
        <v>33</v>
      </c>
      <c r="B379" s="12">
        <v>4</v>
      </c>
      <c r="C379" s="12">
        <v>0.000292</v>
      </c>
      <c r="D379" s="12">
        <v>5246540</v>
      </c>
      <c r="E379" s="12">
        <v>0.249472</v>
      </c>
      <c r="F379" s="12">
        <v>0.01234</v>
      </c>
      <c r="G379" s="8">
        <v>5246548</v>
      </c>
      <c r="M379" s="12">
        <v>31</v>
      </c>
      <c r="N379" s="12">
        <v>5</v>
      </c>
      <c r="O379" s="12">
        <v>0.00035</v>
      </c>
      <c r="P379" s="12">
        <v>5246540</v>
      </c>
      <c r="Q379" s="12">
        <v>0.29001</v>
      </c>
      <c r="R379" s="12">
        <v>0.012738999999999999</v>
      </c>
      <c r="S379" s="8">
        <v>5246548</v>
      </c>
    </row>
    <row r="380" spans="1:19" ht="14.25">
      <c r="A380" s="12">
        <v>33</v>
      </c>
      <c r="B380" s="12">
        <v>0</v>
      </c>
      <c r="C380" s="12">
        <v>0.00027499999999999996</v>
      </c>
      <c r="D380" s="12">
        <v>5246540</v>
      </c>
      <c r="E380" s="12">
        <v>0.24975799999999998</v>
      </c>
      <c r="F380" s="12">
        <v>0.063142</v>
      </c>
      <c r="G380" s="8">
        <v>5246548</v>
      </c>
      <c r="M380" s="12">
        <v>31</v>
      </c>
      <c r="N380" s="12">
        <v>14</v>
      </c>
      <c r="O380" s="12">
        <v>0.000332</v>
      </c>
      <c r="P380" s="12">
        <v>5246540</v>
      </c>
      <c r="Q380" s="12">
        <v>0.231532</v>
      </c>
      <c r="R380" s="12">
        <v>0.012804999999999999</v>
      </c>
      <c r="S380" s="8">
        <v>5246548</v>
      </c>
    </row>
    <row r="381" spans="1:19" ht="14.25">
      <c r="A381" s="12">
        <v>33</v>
      </c>
      <c r="B381" s="12">
        <v>5</v>
      </c>
      <c r="C381" s="12">
        <v>0.00028199999999999997</v>
      </c>
      <c r="D381" s="12">
        <v>5246540</v>
      </c>
      <c r="E381" s="12">
        <v>0.41916899999999996</v>
      </c>
      <c r="F381" s="12">
        <v>0.012679</v>
      </c>
      <c r="G381" s="8">
        <v>5246548</v>
      </c>
      <c r="M381" s="12">
        <v>31</v>
      </c>
      <c r="N381" s="12">
        <v>1</v>
      </c>
      <c r="O381" s="12">
        <v>4.9999999999999996E-05</v>
      </c>
      <c r="P381" s="12">
        <v>5246540</v>
      </c>
      <c r="Q381" s="12">
        <v>0.32259</v>
      </c>
      <c r="R381" s="12">
        <v>0.012673</v>
      </c>
      <c r="S381" s="8">
        <v>5246548</v>
      </c>
    </row>
    <row r="382" spans="1:19" ht="14.25">
      <c r="A382" s="12">
        <v>33</v>
      </c>
      <c r="B382" s="12">
        <v>6</v>
      </c>
      <c r="C382" s="12">
        <v>0.000277</v>
      </c>
      <c r="D382" s="12">
        <v>5246540</v>
      </c>
      <c r="E382" s="12">
        <v>0.424</v>
      </c>
      <c r="F382" s="12">
        <v>0.012818</v>
      </c>
      <c r="G382" s="8">
        <v>5246548</v>
      </c>
      <c r="M382" s="12">
        <v>31</v>
      </c>
      <c r="N382" s="12">
        <v>0</v>
      </c>
      <c r="O382" s="12">
        <v>0.00034899999999999997</v>
      </c>
      <c r="P382" s="12">
        <v>5246540</v>
      </c>
      <c r="Q382" s="12">
        <v>0.257696</v>
      </c>
      <c r="R382" s="12">
        <v>0.072486</v>
      </c>
      <c r="S382" s="8">
        <v>5246548</v>
      </c>
    </row>
    <row r="383" spans="1:19" ht="14.25">
      <c r="A383" s="12">
        <v>33</v>
      </c>
      <c r="B383" s="12">
        <v>2</v>
      </c>
      <c r="C383" s="12">
        <v>0.000256</v>
      </c>
      <c r="D383" s="12">
        <v>5246540</v>
      </c>
      <c r="E383" s="12">
        <v>0.418629</v>
      </c>
      <c r="F383" s="12">
        <v>0.012303999999999999</v>
      </c>
      <c r="G383" s="8">
        <v>5246548</v>
      </c>
      <c r="M383" s="12">
        <v>31</v>
      </c>
      <c r="N383" s="12">
        <v>24</v>
      </c>
      <c r="O383" s="12">
        <v>0.00034199999999999996</v>
      </c>
      <c r="P383" s="12">
        <v>5246540</v>
      </c>
      <c r="Q383" s="12">
        <v>0.332101</v>
      </c>
      <c r="R383" s="12">
        <v>0.012756</v>
      </c>
      <c r="S383" s="8">
        <v>5246548</v>
      </c>
    </row>
    <row r="384" spans="1:19" ht="14.25">
      <c r="A384" s="12">
        <v>33</v>
      </c>
      <c r="B384" s="12">
        <v>4</v>
      </c>
      <c r="C384" s="12">
        <v>0.00029099999999999997</v>
      </c>
      <c r="D384" s="12">
        <v>5246540</v>
      </c>
      <c r="E384" s="12">
        <v>0.420541</v>
      </c>
      <c r="F384" s="12">
        <v>0.012513999999999999</v>
      </c>
      <c r="G384" s="8">
        <v>5246548</v>
      </c>
      <c r="M384" s="12">
        <v>31</v>
      </c>
      <c r="N384" s="12">
        <v>7</v>
      </c>
      <c r="O384" s="12">
        <v>0.000404</v>
      </c>
      <c r="P384" s="12">
        <v>5246540</v>
      </c>
      <c r="Q384" s="12">
        <v>0.28814799999999996</v>
      </c>
      <c r="R384" s="12">
        <v>0.012664</v>
      </c>
      <c r="S384" s="8">
        <v>5246548</v>
      </c>
    </row>
    <row r="385" spans="1:19" ht="14.25">
      <c r="A385" s="12">
        <v>33</v>
      </c>
      <c r="B385" s="12">
        <v>9</v>
      </c>
      <c r="C385" s="12">
        <v>0.000296</v>
      </c>
      <c r="D385" s="12">
        <v>5246540</v>
      </c>
      <c r="E385" s="12">
        <v>0.211528</v>
      </c>
      <c r="F385" s="12">
        <v>0.012320999999999999</v>
      </c>
      <c r="G385" s="8">
        <v>5246548</v>
      </c>
      <c r="M385" s="12">
        <v>31</v>
      </c>
      <c r="N385" s="12">
        <v>10</v>
      </c>
      <c r="O385" s="12">
        <v>0.00034199999999999996</v>
      </c>
      <c r="P385" s="12">
        <v>5246540</v>
      </c>
      <c r="Q385" s="12">
        <v>0.28957</v>
      </c>
      <c r="R385" s="12">
        <v>0.012728</v>
      </c>
      <c r="S385" s="8">
        <v>5246548</v>
      </c>
    </row>
    <row r="386" spans="1:19" ht="14.25">
      <c r="A386" s="12">
        <v>33</v>
      </c>
      <c r="B386" s="12">
        <v>0</v>
      </c>
      <c r="C386" s="12">
        <v>0.000288</v>
      </c>
      <c r="D386" s="12">
        <v>5246540</v>
      </c>
      <c r="E386" s="12">
        <v>0.24895599999999998</v>
      </c>
      <c r="F386" s="12">
        <v>0.061265</v>
      </c>
      <c r="G386" s="8">
        <v>5246548</v>
      </c>
      <c r="M386" s="12">
        <v>31</v>
      </c>
      <c r="N386" s="12">
        <v>20</v>
      </c>
      <c r="O386" s="12">
        <v>0.00035299999999999996</v>
      </c>
      <c r="P386" s="12">
        <v>5246540</v>
      </c>
      <c r="Q386" s="12">
        <v>0.33766799999999997</v>
      </c>
      <c r="R386" s="12">
        <v>0.012856</v>
      </c>
      <c r="S386" s="8">
        <v>5246548</v>
      </c>
    </row>
    <row r="387" spans="1:19" ht="14.25">
      <c r="A387" s="12">
        <v>33</v>
      </c>
      <c r="B387" s="12">
        <v>4</v>
      </c>
      <c r="C387" s="12">
        <v>0.000279</v>
      </c>
      <c r="D387" s="12">
        <v>5246540</v>
      </c>
      <c r="E387" s="12">
        <v>0.418912</v>
      </c>
      <c r="F387" s="12">
        <v>0.012164999999999999</v>
      </c>
      <c r="G387" s="8">
        <v>5246548</v>
      </c>
      <c r="M387" s="12">
        <v>31</v>
      </c>
      <c r="N387" s="12">
        <v>6</v>
      </c>
      <c r="O387" s="12">
        <v>0.000404</v>
      </c>
      <c r="P387" s="12">
        <v>5246540</v>
      </c>
      <c r="Q387" s="12">
        <v>0.288439</v>
      </c>
      <c r="R387" s="12">
        <v>0.012647</v>
      </c>
      <c r="S387" s="8">
        <v>5246548</v>
      </c>
    </row>
    <row r="388" spans="1:19" ht="14.25">
      <c r="A388" s="12">
        <v>33</v>
      </c>
      <c r="B388" s="12">
        <v>7</v>
      </c>
      <c r="C388" s="12">
        <v>0.000278</v>
      </c>
      <c r="D388" s="12">
        <v>5246540</v>
      </c>
      <c r="E388" s="12">
        <v>0.250147</v>
      </c>
      <c r="F388" s="12">
        <v>0.012244</v>
      </c>
      <c r="G388" s="8">
        <v>5246548</v>
      </c>
      <c r="M388" s="12">
        <v>31</v>
      </c>
      <c r="N388" s="12">
        <v>28</v>
      </c>
      <c r="O388" s="12">
        <v>0.00041</v>
      </c>
      <c r="P388" s="12">
        <v>5246540</v>
      </c>
      <c r="Q388" s="12">
        <v>0.28823</v>
      </c>
      <c r="R388" s="12">
        <v>0.012726</v>
      </c>
      <c r="S388" s="8">
        <v>5246548</v>
      </c>
    </row>
    <row r="389" spans="1:19" ht="14.25">
      <c r="A389" s="12">
        <v>33</v>
      </c>
      <c r="B389" s="12">
        <v>1</v>
      </c>
      <c r="C389" s="12">
        <v>5.1E-05</v>
      </c>
      <c r="D389" s="12">
        <v>5246540</v>
      </c>
      <c r="E389" s="12">
        <v>0.387464</v>
      </c>
      <c r="F389" s="12">
        <v>0.012152</v>
      </c>
      <c r="G389" s="8">
        <v>5246548</v>
      </c>
      <c r="M389" s="12">
        <v>31</v>
      </c>
      <c r="N389" s="12">
        <v>19</v>
      </c>
      <c r="O389" s="12">
        <v>0.00034199999999999996</v>
      </c>
      <c r="P389" s="12">
        <v>5246540</v>
      </c>
      <c r="Q389" s="12">
        <v>0.288556</v>
      </c>
      <c r="R389" s="12">
        <v>0.012716</v>
      </c>
      <c r="S389" s="8">
        <v>5246548</v>
      </c>
    </row>
    <row r="390" spans="1:19" ht="14.25">
      <c r="A390" s="12">
        <v>33</v>
      </c>
      <c r="B390" s="12">
        <v>2</v>
      </c>
      <c r="C390" s="12">
        <v>0.00027499999999999996</v>
      </c>
      <c r="D390" s="12">
        <v>5246540</v>
      </c>
      <c r="E390" s="12">
        <v>0.38737</v>
      </c>
      <c r="F390" s="12">
        <v>0.012147</v>
      </c>
      <c r="G390" s="8">
        <v>5246548</v>
      </c>
      <c r="M390" s="12">
        <v>31</v>
      </c>
      <c r="N390" s="12">
        <v>18</v>
      </c>
      <c r="O390" s="12">
        <v>0.000341</v>
      </c>
      <c r="P390" s="12">
        <v>5246540</v>
      </c>
      <c r="Q390" s="12">
        <v>0.23099</v>
      </c>
      <c r="R390" s="12">
        <v>0.012737</v>
      </c>
      <c r="S390" s="8">
        <v>5246548</v>
      </c>
    </row>
    <row r="391" spans="1:19" ht="14.25">
      <c r="A391" s="12">
        <v>33</v>
      </c>
      <c r="B391" s="12">
        <v>1</v>
      </c>
      <c r="C391" s="12">
        <v>4.9999999999999996E-05</v>
      </c>
      <c r="D391" s="12">
        <v>5246540</v>
      </c>
      <c r="E391" s="12">
        <v>0.38737699999999997</v>
      </c>
      <c r="F391" s="12">
        <v>0.012253</v>
      </c>
      <c r="G391" s="8">
        <v>5246548</v>
      </c>
      <c r="M391" s="12">
        <v>31</v>
      </c>
      <c r="N391" s="12">
        <v>4</v>
      </c>
      <c r="O391" s="12">
        <v>0.00034199999999999996</v>
      </c>
      <c r="P391" s="12">
        <v>5246540</v>
      </c>
      <c r="Q391" s="12">
        <v>0.333607</v>
      </c>
      <c r="R391" s="12">
        <v>0.013042999999999999</v>
      </c>
      <c r="S391" s="8">
        <v>5246548</v>
      </c>
    </row>
    <row r="392" spans="1:19" ht="14.25">
      <c r="A392" s="12">
        <v>33</v>
      </c>
      <c r="B392" s="12">
        <v>4</v>
      </c>
      <c r="C392" s="12">
        <v>0.000292</v>
      </c>
      <c r="D392" s="12">
        <v>5246540</v>
      </c>
      <c r="E392" s="12">
        <v>0.481164</v>
      </c>
      <c r="F392" s="12">
        <v>0.012327999999999999</v>
      </c>
      <c r="G392" s="8">
        <v>5246548</v>
      </c>
      <c r="M392" s="12">
        <v>31</v>
      </c>
      <c r="N392" s="12">
        <v>30</v>
      </c>
      <c r="O392" s="12">
        <v>0.00035</v>
      </c>
      <c r="P392" s="12">
        <v>5246540</v>
      </c>
      <c r="Q392" s="12">
        <v>0.33235</v>
      </c>
      <c r="R392" s="12">
        <v>0.012816</v>
      </c>
      <c r="S392" s="8">
        <v>5246548</v>
      </c>
    </row>
    <row r="393" spans="13:19" ht="14.25">
      <c r="M393" s="12">
        <v>31</v>
      </c>
      <c r="N393" s="12">
        <v>11</v>
      </c>
      <c r="O393" s="12">
        <v>0.00033299999999999996</v>
      </c>
      <c r="P393" s="12">
        <v>5246540</v>
      </c>
      <c r="Q393" s="12">
        <v>0.288911</v>
      </c>
      <c r="R393" s="12">
        <v>0.012614</v>
      </c>
      <c r="S393" s="8">
        <v>5246548</v>
      </c>
    </row>
    <row r="394" spans="13:19" ht="14.25">
      <c r="M394" s="12">
        <v>31</v>
      </c>
      <c r="N394" s="12">
        <v>24</v>
      </c>
      <c r="O394" s="12">
        <v>0.00041099999999999996</v>
      </c>
      <c r="P394" s="12">
        <v>5246540</v>
      </c>
      <c r="Q394" s="12">
        <v>0.063194</v>
      </c>
      <c r="R394" s="12">
        <v>0.012846</v>
      </c>
      <c r="S394" s="8">
        <v>5246548</v>
      </c>
    </row>
    <row r="395" spans="13:19" ht="14.25">
      <c r="M395" s="12">
        <v>31</v>
      </c>
      <c r="N395" s="12">
        <v>8</v>
      </c>
      <c r="O395" s="12">
        <v>0.000363</v>
      </c>
      <c r="P395" s="12">
        <v>5246540</v>
      </c>
      <c r="Q395" s="12">
        <v>0.33082999999999996</v>
      </c>
      <c r="R395" s="12">
        <v>0.012908</v>
      </c>
      <c r="S395" s="8">
        <v>5246548</v>
      </c>
    </row>
    <row r="396" spans="13:19" ht="14.25">
      <c r="M396" s="12">
        <v>31</v>
      </c>
      <c r="N396" s="12">
        <v>9</v>
      </c>
      <c r="O396" s="12">
        <v>0.000352</v>
      </c>
      <c r="P396" s="12">
        <v>5246540</v>
      </c>
      <c r="Q396" s="12">
        <v>0.289033</v>
      </c>
      <c r="R396" s="12">
        <v>0.012934999999999999</v>
      </c>
      <c r="S396" s="8">
        <v>5246548</v>
      </c>
    </row>
    <row r="397" spans="13:19" ht="14.25">
      <c r="M397" s="12">
        <v>31</v>
      </c>
      <c r="N397" s="12">
        <v>5</v>
      </c>
      <c r="O397" s="12">
        <v>0.000426</v>
      </c>
      <c r="P397" s="12">
        <v>5246540</v>
      </c>
      <c r="Q397" s="12">
        <v>0.291261</v>
      </c>
      <c r="R397" s="12">
        <v>0.012610999999999999</v>
      </c>
      <c r="S397" s="8">
        <v>5246548</v>
      </c>
    </row>
    <row r="398" spans="13:19" ht="14.25">
      <c r="M398" s="12">
        <v>31</v>
      </c>
      <c r="N398" s="12">
        <v>4</v>
      </c>
      <c r="O398" s="12">
        <v>0.000341</v>
      </c>
      <c r="P398" s="12">
        <v>5246540</v>
      </c>
      <c r="Q398" s="12">
        <v>0.289249</v>
      </c>
      <c r="R398" s="12">
        <v>0.012815</v>
      </c>
      <c r="S398" s="8">
        <v>5246548</v>
      </c>
    </row>
    <row r="399" spans="13:19" ht="14.25">
      <c r="M399" s="12">
        <v>31</v>
      </c>
      <c r="N399" s="12">
        <v>1</v>
      </c>
      <c r="O399" s="12">
        <v>5.6999999999999996E-05</v>
      </c>
      <c r="P399" s="12">
        <v>5246540</v>
      </c>
      <c r="Q399" s="12">
        <v>0.32714499999999996</v>
      </c>
      <c r="R399" s="12">
        <v>0.01245</v>
      </c>
      <c r="S399" s="8">
        <v>5246548</v>
      </c>
    </row>
    <row r="400" spans="13:19" ht="14.25">
      <c r="M400" s="12">
        <v>31</v>
      </c>
      <c r="N400" s="12">
        <v>12</v>
      </c>
      <c r="O400" s="12">
        <v>0.000341</v>
      </c>
      <c r="P400" s="12">
        <v>5246540</v>
      </c>
      <c r="Q400" s="12">
        <v>0.330951</v>
      </c>
      <c r="R400" s="12">
        <v>0.012766999999999999</v>
      </c>
      <c r="S400" s="8">
        <v>5246548</v>
      </c>
    </row>
    <row r="401" spans="13:19" ht="14.25">
      <c r="M401" s="12">
        <v>31</v>
      </c>
      <c r="N401" s="12">
        <v>45</v>
      </c>
      <c r="O401" s="12">
        <v>0.000343</v>
      </c>
      <c r="P401" s="12">
        <v>5246540</v>
      </c>
      <c r="Q401" s="12">
        <v>0.23035699999999998</v>
      </c>
      <c r="R401" s="12">
        <v>0.012669999999999999</v>
      </c>
      <c r="S401" s="8">
        <v>5246548</v>
      </c>
    </row>
    <row r="402" spans="13:19" ht="14.25">
      <c r="M402" s="12">
        <v>31</v>
      </c>
      <c r="N402" s="12">
        <v>46</v>
      </c>
      <c r="O402" s="12">
        <v>0.000341</v>
      </c>
      <c r="P402" s="12">
        <v>5246540</v>
      </c>
      <c r="Q402" s="12">
        <v>0.231144</v>
      </c>
      <c r="R402" s="12">
        <v>0.012976</v>
      </c>
      <c r="S402" s="8">
        <v>5246548</v>
      </c>
    </row>
    <row r="403" spans="13:19" ht="14.25">
      <c r="M403" s="12">
        <v>31</v>
      </c>
      <c r="N403" s="12">
        <v>19</v>
      </c>
      <c r="O403" s="12">
        <v>0.00037099999999999996</v>
      </c>
      <c r="P403" s="12">
        <v>5246540</v>
      </c>
      <c r="Q403" s="12">
        <v>0.33188</v>
      </c>
      <c r="R403" s="12">
        <v>0.012518999999999999</v>
      </c>
      <c r="S403" s="8">
        <v>5246548</v>
      </c>
    </row>
    <row r="404" spans="13:19" ht="14.25">
      <c r="M404" s="12">
        <v>31</v>
      </c>
      <c r="N404" s="12">
        <v>10</v>
      </c>
      <c r="O404" s="12">
        <v>0.00034899999999999997</v>
      </c>
      <c r="P404" s="12">
        <v>5246540</v>
      </c>
      <c r="Q404" s="12">
        <v>0.232567</v>
      </c>
      <c r="R404" s="12">
        <v>0.012893</v>
      </c>
      <c r="S404" s="8">
        <v>5246548</v>
      </c>
    </row>
    <row r="405" spans="13:19" ht="14.25">
      <c r="M405" s="12">
        <v>31</v>
      </c>
      <c r="N405" s="12">
        <v>36</v>
      </c>
      <c r="O405" s="12">
        <v>0.000345</v>
      </c>
      <c r="P405" s="12">
        <v>5246540</v>
      </c>
      <c r="Q405" s="12">
        <v>0.332441</v>
      </c>
      <c r="R405" s="12">
        <v>0.01278</v>
      </c>
      <c r="S405" s="8">
        <v>5246548</v>
      </c>
    </row>
    <row r="406" spans="13:19" ht="14.25">
      <c r="M406" s="12">
        <v>31</v>
      </c>
      <c r="N406" s="12">
        <v>16</v>
      </c>
      <c r="O406" s="12">
        <v>0.00040699999999999997</v>
      </c>
      <c r="P406" s="12">
        <v>5246540</v>
      </c>
      <c r="Q406" s="12">
        <v>0.288282</v>
      </c>
      <c r="R406" s="12">
        <v>0.012695999999999999</v>
      </c>
      <c r="S406" s="8">
        <v>5246548</v>
      </c>
    </row>
    <row r="407" spans="13:19" ht="14.25">
      <c r="M407" s="12">
        <v>31</v>
      </c>
      <c r="N407" s="12">
        <v>15</v>
      </c>
      <c r="O407" s="12">
        <v>0.00034399999999999996</v>
      </c>
      <c r="P407" s="12">
        <v>5246540</v>
      </c>
      <c r="Q407" s="12">
        <v>0.332677</v>
      </c>
      <c r="R407" s="12">
        <v>0.01262</v>
      </c>
      <c r="S407" s="8">
        <v>5246548</v>
      </c>
    </row>
    <row r="408" spans="13:19" ht="14.25">
      <c r="M408" s="12">
        <v>31</v>
      </c>
      <c r="N408" s="12">
        <v>29</v>
      </c>
      <c r="O408" s="12">
        <v>0.000343</v>
      </c>
      <c r="P408" s="12">
        <v>5246540</v>
      </c>
      <c r="Q408" s="12">
        <v>0.28868</v>
      </c>
      <c r="R408" s="12">
        <v>0.012588</v>
      </c>
      <c r="S408" s="8">
        <v>5246548</v>
      </c>
    </row>
    <row r="409" spans="13:19" ht="14.25">
      <c r="M409" s="12">
        <v>31</v>
      </c>
      <c r="N409" s="12">
        <v>31</v>
      </c>
      <c r="O409" s="12">
        <v>0.00035</v>
      </c>
      <c r="P409" s="12">
        <v>5246540</v>
      </c>
      <c r="Q409" s="12">
        <v>0.28951099999999996</v>
      </c>
      <c r="R409" s="12">
        <v>0.012614</v>
      </c>
      <c r="S409" s="8">
        <v>5246548</v>
      </c>
    </row>
    <row r="410" spans="13:19" ht="14.25">
      <c r="M410" s="12">
        <v>31</v>
      </c>
      <c r="N410" s="12">
        <v>14</v>
      </c>
      <c r="O410" s="12">
        <v>0.000332</v>
      </c>
      <c r="P410" s="12">
        <v>5246540</v>
      </c>
      <c r="Q410" s="12">
        <v>0.331162</v>
      </c>
      <c r="R410" s="12">
        <v>0.012787999999999999</v>
      </c>
      <c r="S410" s="8">
        <v>5246548</v>
      </c>
    </row>
    <row r="411" spans="13:19" ht="14.25">
      <c r="M411" s="12">
        <v>31</v>
      </c>
      <c r="N411" s="12">
        <v>1</v>
      </c>
      <c r="O411" s="12">
        <v>4.4999999999999996E-05</v>
      </c>
      <c r="P411" s="12">
        <v>5246540</v>
      </c>
      <c r="Q411" s="12">
        <v>0.364189</v>
      </c>
      <c r="R411" s="12">
        <v>0.012641</v>
      </c>
      <c r="S411" s="8">
        <v>5246548</v>
      </c>
    </row>
    <row r="412" spans="13:19" ht="14.25">
      <c r="M412" s="12">
        <v>31</v>
      </c>
      <c r="N412" s="12">
        <v>24</v>
      </c>
      <c r="O412" s="12">
        <v>0.00034399999999999996</v>
      </c>
      <c r="P412" s="12">
        <v>5246540</v>
      </c>
      <c r="Q412" s="12">
        <v>0.28767</v>
      </c>
      <c r="R412" s="12">
        <v>0.012855</v>
      </c>
      <c r="S412" s="8">
        <v>5246548</v>
      </c>
    </row>
    <row r="413" spans="13:19" ht="14.25">
      <c r="M413" s="12">
        <v>31</v>
      </c>
      <c r="N413" s="12">
        <v>25</v>
      </c>
      <c r="O413" s="12">
        <v>0.00034199999999999996</v>
      </c>
      <c r="P413" s="12">
        <v>5246540</v>
      </c>
      <c r="Q413" s="12">
        <v>0.288881</v>
      </c>
      <c r="R413" s="12">
        <v>0.012825999999999999</v>
      </c>
      <c r="S413" s="8">
        <v>5246548</v>
      </c>
    </row>
    <row r="414" spans="13:19" ht="14.25">
      <c r="M414" s="12">
        <v>31</v>
      </c>
      <c r="N414" s="12">
        <v>27</v>
      </c>
      <c r="O414" s="12">
        <v>0.000406</v>
      </c>
      <c r="P414" s="12">
        <v>5246540</v>
      </c>
      <c r="Q414" s="12">
        <v>0.29006699999999996</v>
      </c>
      <c r="R414" s="12">
        <v>0.012752</v>
      </c>
      <c r="S414" s="8">
        <v>5246548</v>
      </c>
    </row>
    <row r="415" spans="13:19" ht="14.25">
      <c r="M415" s="12">
        <v>31</v>
      </c>
      <c r="N415" s="12">
        <v>6</v>
      </c>
      <c r="O415" s="12">
        <v>0.000341</v>
      </c>
      <c r="P415" s="12">
        <v>5246540</v>
      </c>
      <c r="Q415" s="12">
        <v>0.33122399999999996</v>
      </c>
      <c r="R415" s="12">
        <v>0.012917999999999999</v>
      </c>
      <c r="S415" s="8">
        <v>5246548</v>
      </c>
    </row>
    <row r="416" spans="13:19" ht="14.25">
      <c r="M416" s="12">
        <v>31</v>
      </c>
      <c r="N416" s="12">
        <v>7</v>
      </c>
      <c r="O416" s="12">
        <v>0.000326</v>
      </c>
      <c r="P416" s="12">
        <v>5246540</v>
      </c>
      <c r="Q416" s="12">
        <v>0.331317</v>
      </c>
      <c r="R416" s="12">
        <v>0.012636999999999999</v>
      </c>
      <c r="S416" s="8">
        <v>5246548</v>
      </c>
    </row>
    <row r="417" spans="13:19" ht="14.25">
      <c r="M417" s="12">
        <v>31</v>
      </c>
      <c r="N417" s="12">
        <v>9</v>
      </c>
      <c r="O417" s="12">
        <v>0.000343</v>
      </c>
      <c r="P417" s="12">
        <v>5246540</v>
      </c>
      <c r="Q417" s="12">
        <v>0.330534</v>
      </c>
      <c r="R417" s="12">
        <v>0.012766</v>
      </c>
      <c r="S417" s="8">
        <v>5246548</v>
      </c>
    </row>
    <row r="418" spans="13:19" ht="14.25">
      <c r="M418" s="12">
        <v>31</v>
      </c>
      <c r="N418" s="12">
        <v>35</v>
      </c>
      <c r="O418" s="12">
        <v>0.00034199999999999996</v>
      </c>
      <c r="P418" s="12">
        <v>5246540</v>
      </c>
      <c r="Q418" s="12">
        <v>0.28967499999999996</v>
      </c>
      <c r="R418" s="12">
        <v>0.01249</v>
      </c>
      <c r="S418" s="8">
        <v>5246548</v>
      </c>
    </row>
    <row r="419" spans="13:19" ht="14.25">
      <c r="M419" s="12">
        <v>31</v>
      </c>
      <c r="N419" s="12">
        <v>13</v>
      </c>
      <c r="O419" s="12">
        <v>0.000405</v>
      </c>
      <c r="P419" s="12">
        <v>5246540</v>
      </c>
      <c r="Q419" s="12">
        <v>0.33133599999999996</v>
      </c>
      <c r="R419" s="12">
        <v>0.012709</v>
      </c>
      <c r="S419" s="8">
        <v>5246548</v>
      </c>
    </row>
    <row r="420" spans="13:19" ht="14.25">
      <c r="M420" s="12">
        <v>31</v>
      </c>
      <c r="N420" s="12">
        <v>36</v>
      </c>
      <c r="O420" s="12">
        <v>0.00034399999999999996</v>
      </c>
      <c r="P420" s="12">
        <v>5246540</v>
      </c>
      <c r="Q420" s="12">
        <v>0.288611</v>
      </c>
      <c r="R420" s="12">
        <v>0.012849</v>
      </c>
      <c r="S420" s="8">
        <v>5246548</v>
      </c>
    </row>
    <row r="421" spans="13:19" ht="14.25">
      <c r="M421" s="12">
        <v>31</v>
      </c>
      <c r="N421" s="12">
        <v>11</v>
      </c>
      <c r="O421" s="12">
        <v>0.00034199999999999996</v>
      </c>
      <c r="P421" s="12">
        <v>5246540</v>
      </c>
      <c r="Q421" s="12">
        <v>0.33059299999999997</v>
      </c>
      <c r="R421" s="12">
        <v>0.012561</v>
      </c>
      <c r="S421" s="8">
        <v>5246548</v>
      </c>
    </row>
    <row r="422" spans="13:19" ht="14.25">
      <c r="M422" s="12">
        <v>31</v>
      </c>
      <c r="N422" s="12">
        <v>10</v>
      </c>
      <c r="O422" s="12">
        <v>0.000358</v>
      </c>
      <c r="P422" s="12">
        <v>5246540</v>
      </c>
      <c r="Q422" s="12">
        <v>0.332153</v>
      </c>
      <c r="R422" s="12">
        <v>0.012773</v>
      </c>
      <c r="S422" s="8">
        <v>5246548</v>
      </c>
    </row>
    <row r="423" spans="13:19" ht="14.25">
      <c r="M423" s="12">
        <v>31</v>
      </c>
      <c r="N423" s="12">
        <v>21</v>
      </c>
      <c r="O423" s="12">
        <v>0.00035299999999999996</v>
      </c>
      <c r="P423" s="12">
        <v>5246540</v>
      </c>
      <c r="Q423" s="12">
        <v>0.289649</v>
      </c>
      <c r="R423" s="12">
        <v>0.012558999999999999</v>
      </c>
      <c r="S423" s="8">
        <v>5246548</v>
      </c>
    </row>
    <row r="424" spans="13:19" ht="14.25">
      <c r="M424" s="12">
        <v>31</v>
      </c>
      <c r="N424" s="12">
        <v>28</v>
      </c>
      <c r="O424" s="12">
        <v>0.00034199999999999996</v>
      </c>
      <c r="P424" s="12">
        <v>5246540</v>
      </c>
      <c r="Q424" s="12">
        <v>0.33217599999999997</v>
      </c>
      <c r="R424" s="12">
        <v>0.012745999999999999</v>
      </c>
      <c r="S424" s="8">
        <v>5246548</v>
      </c>
    </row>
    <row r="425" spans="13:19" ht="14.25">
      <c r="M425" s="12">
        <v>31</v>
      </c>
      <c r="N425" s="12">
        <v>27</v>
      </c>
      <c r="O425" s="12">
        <v>0.00034399999999999996</v>
      </c>
      <c r="P425" s="12">
        <v>5246540</v>
      </c>
      <c r="Q425" s="12">
        <v>0.23061199999999998</v>
      </c>
      <c r="R425" s="12">
        <v>0.012673</v>
      </c>
      <c r="S425" s="8">
        <v>5246548</v>
      </c>
    </row>
    <row r="426" spans="13:19" ht="14.25">
      <c r="M426" s="12">
        <v>31</v>
      </c>
      <c r="N426" s="12">
        <v>19</v>
      </c>
      <c r="O426" s="12">
        <v>0.000343</v>
      </c>
      <c r="P426" s="12">
        <v>5246540</v>
      </c>
      <c r="Q426" s="12">
        <v>0.288844</v>
      </c>
      <c r="R426" s="12">
        <v>0.012518999999999999</v>
      </c>
      <c r="S426" s="8">
        <v>5246548</v>
      </c>
    </row>
    <row r="427" spans="13:19" ht="14.25">
      <c r="M427" s="12">
        <v>31</v>
      </c>
      <c r="N427" s="12">
        <v>3</v>
      </c>
      <c r="O427" s="12">
        <v>0.00033299999999999996</v>
      </c>
      <c r="P427" s="12">
        <v>5246540</v>
      </c>
      <c r="Q427" s="12">
        <v>0.330426</v>
      </c>
      <c r="R427" s="12">
        <v>0.012662999999999999</v>
      </c>
      <c r="S427" s="8">
        <v>5246548</v>
      </c>
    </row>
    <row r="428" spans="13:19" ht="14.25">
      <c r="M428" s="12">
        <v>31</v>
      </c>
      <c r="N428" s="12">
        <v>17</v>
      </c>
      <c r="O428" s="12">
        <v>0.000405</v>
      </c>
      <c r="P428" s="12">
        <v>5246540</v>
      </c>
      <c r="Q428" s="12">
        <v>0.536285</v>
      </c>
      <c r="R428" s="12">
        <v>0.012553</v>
      </c>
      <c r="S428" s="8">
        <v>5246548</v>
      </c>
    </row>
    <row r="429" spans="13:19" ht="14.25">
      <c r="M429" s="12">
        <v>31</v>
      </c>
      <c r="N429" s="12">
        <v>2</v>
      </c>
      <c r="O429" s="12">
        <v>0.00036399999999999996</v>
      </c>
      <c r="P429" s="12">
        <v>5246540</v>
      </c>
      <c r="Q429" s="12">
        <v>0.331026</v>
      </c>
      <c r="R429" s="12">
        <v>0.0132</v>
      </c>
      <c r="S429" s="8">
        <v>5246548</v>
      </c>
    </row>
    <row r="430" spans="13:22" ht="14.25">
      <c r="M430" s="12">
        <v>32</v>
      </c>
      <c r="N430" s="12">
        <v>16</v>
      </c>
      <c r="O430" s="12">
        <v>0.000348</v>
      </c>
      <c r="P430" s="12">
        <v>5246540</v>
      </c>
      <c r="Q430" s="12">
        <v>0.06881999999999999</v>
      </c>
      <c r="R430" s="12">
        <v>0.013002</v>
      </c>
      <c r="S430" s="8">
        <v>5246548</v>
      </c>
      <c r="U430" s="14">
        <f>SUM(Q430:Q611)/COUNT(Q430:Q611)</f>
        <v>0.06785893956043955</v>
      </c>
      <c r="V430" s="14">
        <f>SUM(R430:R611)/COUNT(R430:R611)</f>
        <v>0.01507828571428571</v>
      </c>
    </row>
    <row r="431" spans="13:22" ht="14.25">
      <c r="M431" s="12">
        <v>32</v>
      </c>
      <c r="N431" s="12">
        <v>24</v>
      </c>
      <c r="O431" s="12">
        <v>0.000406</v>
      </c>
      <c r="P431" s="12">
        <v>5246540</v>
      </c>
      <c r="Q431" s="12">
        <v>0.06837499999999999</v>
      </c>
      <c r="R431" s="12">
        <v>0.012853999999999999</v>
      </c>
      <c r="S431" s="8">
        <v>5246548</v>
      </c>
      <c r="U431" s="14">
        <f>SUM(Q430:Q611)</f>
        <v>12.350326999999998</v>
      </c>
      <c r="V431" s="14">
        <f>SUM(R430:R611)</f>
        <v>2.7442479999999994</v>
      </c>
    </row>
    <row r="432" spans="13:19" ht="14.25">
      <c r="M432" s="12">
        <v>32</v>
      </c>
      <c r="N432" s="12">
        <v>21</v>
      </c>
      <c r="O432" s="12">
        <v>0.000377</v>
      </c>
      <c r="P432" s="12">
        <v>5246540</v>
      </c>
      <c r="Q432" s="12">
        <v>0.069134</v>
      </c>
      <c r="R432" s="12">
        <v>0.012603</v>
      </c>
      <c r="S432" s="8">
        <v>5246548</v>
      </c>
    </row>
    <row r="433" spans="13:19" ht="14.25">
      <c r="M433" s="12">
        <v>32</v>
      </c>
      <c r="N433" s="12">
        <v>8</v>
      </c>
      <c r="O433" s="12">
        <v>0.00029299999999999997</v>
      </c>
      <c r="P433" s="12">
        <v>5246540</v>
      </c>
      <c r="Q433" s="12">
        <v>0.06824</v>
      </c>
      <c r="R433" s="12">
        <v>0.012825</v>
      </c>
      <c r="S433" s="8">
        <v>5246548</v>
      </c>
    </row>
    <row r="434" spans="13:19" ht="14.25">
      <c r="M434" s="12">
        <v>32</v>
      </c>
      <c r="N434" s="12">
        <v>2</v>
      </c>
      <c r="O434" s="12">
        <v>0.00034199999999999996</v>
      </c>
      <c r="P434" s="12">
        <v>5246540</v>
      </c>
      <c r="Q434" s="12">
        <v>0.06901299999999999</v>
      </c>
      <c r="R434" s="12">
        <v>0.012957</v>
      </c>
      <c r="S434" s="8">
        <v>5246548</v>
      </c>
    </row>
    <row r="435" spans="13:19" ht="14.25">
      <c r="M435" s="12">
        <v>32</v>
      </c>
      <c r="N435" s="12">
        <v>20</v>
      </c>
      <c r="O435" s="12">
        <v>0.00034399999999999996</v>
      </c>
      <c r="P435" s="12">
        <v>5246540</v>
      </c>
      <c r="Q435" s="12">
        <v>0.068665</v>
      </c>
      <c r="R435" s="12">
        <v>0.012823</v>
      </c>
      <c r="S435" s="8">
        <v>5246548</v>
      </c>
    </row>
    <row r="436" spans="13:19" ht="14.25">
      <c r="M436" s="12">
        <v>32</v>
      </c>
      <c r="N436" s="12">
        <v>0</v>
      </c>
      <c r="O436" s="12">
        <v>0.00034199999999999996</v>
      </c>
      <c r="P436" s="12">
        <v>5246540</v>
      </c>
      <c r="Q436" s="12">
        <v>0.07411899999999999</v>
      </c>
      <c r="R436" s="12">
        <v>0.072544</v>
      </c>
      <c r="S436" s="8">
        <v>5246548</v>
      </c>
    </row>
    <row r="437" spans="13:19" ht="14.25">
      <c r="M437" s="12">
        <v>32</v>
      </c>
      <c r="N437" s="12">
        <v>16</v>
      </c>
      <c r="O437" s="12">
        <v>0.00033099999999999997</v>
      </c>
      <c r="P437" s="12">
        <v>5246540</v>
      </c>
      <c r="Q437" s="12">
        <v>0.06852799999999999</v>
      </c>
      <c r="R437" s="12">
        <v>0.012740999999999999</v>
      </c>
      <c r="S437" s="8">
        <v>5246548</v>
      </c>
    </row>
    <row r="438" spans="13:19" ht="14.25">
      <c r="M438" s="12">
        <v>32</v>
      </c>
      <c r="N438" s="12">
        <v>18</v>
      </c>
      <c r="O438" s="12">
        <v>0.000343</v>
      </c>
      <c r="P438" s="12">
        <v>5246540</v>
      </c>
      <c r="Q438" s="12">
        <v>0.06903999999999999</v>
      </c>
      <c r="R438" s="12">
        <v>0.01294</v>
      </c>
      <c r="S438" s="8">
        <v>5246548</v>
      </c>
    </row>
    <row r="439" spans="13:19" ht="14.25">
      <c r="M439" s="12">
        <v>32</v>
      </c>
      <c r="N439" s="12">
        <v>18</v>
      </c>
      <c r="O439" s="12">
        <v>0.000346</v>
      </c>
      <c r="P439" s="12">
        <v>5246540</v>
      </c>
      <c r="Q439" s="12">
        <v>0.069738</v>
      </c>
      <c r="R439" s="12">
        <v>0.012843</v>
      </c>
      <c r="S439" s="8">
        <v>5246548</v>
      </c>
    </row>
    <row r="440" spans="13:19" ht="14.25">
      <c r="M440" s="12">
        <v>32</v>
      </c>
      <c r="N440" s="12">
        <v>25</v>
      </c>
      <c r="O440" s="12">
        <v>0.000328</v>
      </c>
      <c r="P440" s="12">
        <v>5246540</v>
      </c>
      <c r="Q440" s="12">
        <v>0.037718</v>
      </c>
      <c r="R440" s="12">
        <v>0.012742999999999999</v>
      </c>
      <c r="S440" s="8">
        <v>5246548</v>
      </c>
    </row>
    <row r="441" spans="13:19" ht="14.25">
      <c r="M441" s="12">
        <v>32</v>
      </c>
      <c r="N441" s="12">
        <v>16</v>
      </c>
      <c r="O441" s="12">
        <v>0.000352</v>
      </c>
      <c r="P441" s="12">
        <v>5246540</v>
      </c>
      <c r="Q441" s="12">
        <v>0.068655</v>
      </c>
      <c r="R441" s="12">
        <v>0.012948999999999999</v>
      </c>
      <c r="S441" s="8">
        <v>5246548</v>
      </c>
    </row>
    <row r="442" spans="13:19" ht="14.25">
      <c r="M442" s="12">
        <v>32</v>
      </c>
      <c r="N442" s="12">
        <v>2</v>
      </c>
      <c r="O442" s="12">
        <v>0.000335</v>
      </c>
      <c r="P442" s="12">
        <v>5246540</v>
      </c>
      <c r="Q442" s="12">
        <v>0.069043</v>
      </c>
      <c r="R442" s="12">
        <v>0.012787</v>
      </c>
      <c r="S442" s="8">
        <v>5246548</v>
      </c>
    </row>
    <row r="443" spans="13:19" ht="14.25">
      <c r="M443" s="12">
        <v>32</v>
      </c>
      <c r="N443" s="12">
        <v>17</v>
      </c>
      <c r="O443" s="12">
        <v>0.000365</v>
      </c>
      <c r="P443" s="12">
        <v>5246540</v>
      </c>
      <c r="Q443" s="12">
        <v>0.068974</v>
      </c>
      <c r="R443" s="12">
        <v>0.012636999999999999</v>
      </c>
      <c r="S443" s="8">
        <v>5246548</v>
      </c>
    </row>
    <row r="444" spans="13:19" ht="14.25">
      <c r="M444" s="12">
        <v>32</v>
      </c>
      <c r="N444" s="12">
        <v>7</v>
      </c>
      <c r="O444" s="12">
        <v>0.000361</v>
      </c>
      <c r="P444" s="12">
        <v>5246540</v>
      </c>
      <c r="Q444" s="12">
        <v>0.06862499999999999</v>
      </c>
      <c r="R444" s="12">
        <v>0.012584</v>
      </c>
      <c r="S444" s="8">
        <v>5246548</v>
      </c>
    </row>
    <row r="445" spans="13:19" ht="14.25">
      <c r="M445" s="12">
        <v>32</v>
      </c>
      <c r="N445" s="12">
        <v>10</v>
      </c>
      <c r="O445" s="12">
        <v>0.00034199999999999996</v>
      </c>
      <c r="P445" s="12">
        <v>5246540</v>
      </c>
      <c r="Q445" s="12">
        <v>0.068706</v>
      </c>
      <c r="R445" s="12">
        <v>0.012842</v>
      </c>
      <c r="S445" s="8">
        <v>5246548</v>
      </c>
    </row>
    <row r="446" spans="13:19" ht="14.25">
      <c r="M446" s="12">
        <v>32</v>
      </c>
      <c r="N446" s="12">
        <v>3</v>
      </c>
      <c r="O446" s="12">
        <v>0.000332</v>
      </c>
      <c r="P446" s="12">
        <v>5246540</v>
      </c>
      <c r="Q446" s="12">
        <v>0.06877</v>
      </c>
      <c r="R446" s="12">
        <v>0.012728999999999999</v>
      </c>
      <c r="S446" s="8">
        <v>5246548</v>
      </c>
    </row>
    <row r="447" spans="13:19" ht="14.25">
      <c r="M447" s="12">
        <v>32</v>
      </c>
      <c r="N447" s="12">
        <v>15</v>
      </c>
      <c r="O447" s="12">
        <v>0.000345</v>
      </c>
      <c r="P447" s="12">
        <v>5246540</v>
      </c>
      <c r="Q447" s="12">
        <v>0.06840199999999999</v>
      </c>
      <c r="R447" s="12">
        <v>0.012841</v>
      </c>
      <c r="S447" s="8">
        <v>5246548</v>
      </c>
    </row>
    <row r="448" spans="13:19" ht="14.25">
      <c r="M448" s="12">
        <v>32</v>
      </c>
      <c r="N448" s="12">
        <v>24</v>
      </c>
      <c r="O448" s="12">
        <v>0.000414</v>
      </c>
      <c r="P448" s="12">
        <v>5246540</v>
      </c>
      <c r="Q448" s="12">
        <v>0.06876399999999999</v>
      </c>
      <c r="R448" s="12">
        <v>0.012896</v>
      </c>
      <c r="S448" s="8">
        <v>5246548</v>
      </c>
    </row>
    <row r="449" spans="13:19" ht="14.25">
      <c r="M449" s="12">
        <v>32</v>
      </c>
      <c r="N449" s="12">
        <v>12</v>
      </c>
      <c r="O449" s="12">
        <v>0.000404</v>
      </c>
      <c r="P449" s="12">
        <v>5246540</v>
      </c>
      <c r="Q449" s="12">
        <v>0.073743</v>
      </c>
      <c r="R449" s="12">
        <v>0.012825999999999999</v>
      </c>
      <c r="S449" s="8">
        <v>5246548</v>
      </c>
    </row>
    <row r="450" spans="13:19" ht="14.25">
      <c r="M450" s="12">
        <v>32</v>
      </c>
      <c r="N450" s="12">
        <v>20</v>
      </c>
      <c r="O450" s="12">
        <v>0.000415</v>
      </c>
      <c r="P450" s="12">
        <v>5246540</v>
      </c>
      <c r="Q450" s="12">
        <v>0.068766</v>
      </c>
      <c r="R450" s="12">
        <v>0.012643999999999999</v>
      </c>
      <c r="S450" s="8">
        <v>5246548</v>
      </c>
    </row>
    <row r="451" spans="13:19" ht="14.25">
      <c r="M451" s="12">
        <v>32</v>
      </c>
      <c r="N451" s="12">
        <v>24</v>
      </c>
      <c r="O451" s="12">
        <v>0.000416</v>
      </c>
      <c r="P451" s="12">
        <v>5246540</v>
      </c>
      <c r="Q451" s="12">
        <v>0.068164</v>
      </c>
      <c r="R451" s="12">
        <v>0.012376999999999999</v>
      </c>
      <c r="S451" s="8">
        <v>5246548</v>
      </c>
    </row>
    <row r="452" spans="13:19" ht="14.25">
      <c r="M452" s="12">
        <v>32</v>
      </c>
      <c r="N452" s="12">
        <v>15</v>
      </c>
      <c r="O452" s="12">
        <v>0.000346</v>
      </c>
      <c r="P452" s="12">
        <v>5246540</v>
      </c>
      <c r="Q452" s="12">
        <v>0.06878</v>
      </c>
      <c r="R452" s="12">
        <v>0.012591999999999999</v>
      </c>
      <c r="S452" s="8">
        <v>5246548</v>
      </c>
    </row>
    <row r="453" spans="13:19" ht="14.25">
      <c r="M453" s="12">
        <v>32</v>
      </c>
      <c r="N453" s="12">
        <v>21</v>
      </c>
      <c r="O453" s="12">
        <v>0.00034899999999999997</v>
      </c>
      <c r="P453" s="12">
        <v>5246540</v>
      </c>
      <c r="Q453" s="12">
        <v>0.069007</v>
      </c>
      <c r="R453" s="12">
        <v>0.012716</v>
      </c>
      <c r="S453" s="8">
        <v>5246548</v>
      </c>
    </row>
    <row r="454" spans="13:19" ht="14.25">
      <c r="M454" s="12">
        <v>32</v>
      </c>
      <c r="N454" s="12">
        <v>16</v>
      </c>
      <c r="O454" s="12">
        <v>0.00037799999999999997</v>
      </c>
      <c r="P454" s="12">
        <v>5246540</v>
      </c>
      <c r="Q454" s="12">
        <v>0.06958199999999999</v>
      </c>
      <c r="R454" s="12">
        <v>0.012934</v>
      </c>
      <c r="S454" s="8">
        <v>5246548</v>
      </c>
    </row>
    <row r="455" spans="13:19" ht="14.25">
      <c r="M455" s="12">
        <v>32</v>
      </c>
      <c r="N455" s="12">
        <v>13</v>
      </c>
      <c r="O455" s="12">
        <v>0.000334</v>
      </c>
      <c r="P455" s="12">
        <v>5246540</v>
      </c>
      <c r="Q455" s="12">
        <v>0.06845899999999999</v>
      </c>
      <c r="R455" s="12">
        <v>0.012724</v>
      </c>
      <c r="S455" s="8">
        <v>5246548</v>
      </c>
    </row>
    <row r="456" spans="13:19" ht="14.25">
      <c r="M456" s="12">
        <v>32</v>
      </c>
      <c r="N456" s="12">
        <v>17</v>
      </c>
      <c r="O456" s="12">
        <v>0.000336</v>
      </c>
      <c r="P456" s="12">
        <v>5246540</v>
      </c>
      <c r="Q456" s="12">
        <v>0.069258</v>
      </c>
      <c r="R456" s="12">
        <v>0.012799</v>
      </c>
      <c r="S456" s="8">
        <v>5246548</v>
      </c>
    </row>
    <row r="457" spans="13:19" ht="14.25">
      <c r="M457" s="12">
        <v>32</v>
      </c>
      <c r="N457" s="12">
        <v>18</v>
      </c>
      <c r="O457" s="12">
        <v>0.000343</v>
      </c>
      <c r="P457" s="12">
        <v>5246540</v>
      </c>
      <c r="Q457" s="12">
        <v>0.069509</v>
      </c>
      <c r="R457" s="12">
        <v>0.013136</v>
      </c>
      <c r="S457" s="8">
        <v>5246548</v>
      </c>
    </row>
    <row r="458" spans="13:19" ht="14.25">
      <c r="M458" s="12">
        <v>32</v>
      </c>
      <c r="N458" s="12">
        <v>13</v>
      </c>
      <c r="O458" s="12">
        <v>0.000346</v>
      </c>
      <c r="P458" s="12">
        <v>5246540</v>
      </c>
      <c r="Q458" s="12">
        <v>0.068538</v>
      </c>
      <c r="R458" s="12">
        <v>0.012553</v>
      </c>
      <c r="S458" s="8">
        <v>5246548</v>
      </c>
    </row>
    <row r="459" spans="13:19" ht="14.25">
      <c r="M459" s="12">
        <v>32</v>
      </c>
      <c r="N459" s="12">
        <v>9</v>
      </c>
      <c r="O459" s="12">
        <v>0.00042699999999999997</v>
      </c>
      <c r="P459" s="12">
        <v>5246540</v>
      </c>
      <c r="Q459" s="12">
        <v>0.068883</v>
      </c>
      <c r="R459" s="12">
        <v>0.012601999999999999</v>
      </c>
      <c r="S459" s="8">
        <v>5246548</v>
      </c>
    </row>
    <row r="460" spans="13:19" ht="14.25">
      <c r="M460" s="12">
        <v>32</v>
      </c>
      <c r="N460" s="12">
        <v>4</v>
      </c>
      <c r="O460" s="12">
        <v>0.00041299999999999996</v>
      </c>
      <c r="P460" s="12">
        <v>5246540</v>
      </c>
      <c r="Q460" s="12">
        <v>0.068411</v>
      </c>
      <c r="R460" s="12">
        <v>0.012808</v>
      </c>
      <c r="S460" s="8">
        <v>5246548</v>
      </c>
    </row>
    <row r="461" spans="13:19" ht="14.25">
      <c r="M461" s="12">
        <v>32</v>
      </c>
      <c r="N461" s="12">
        <v>19</v>
      </c>
      <c r="O461" s="12">
        <v>0.00035099999999999997</v>
      </c>
      <c r="P461" s="12">
        <v>5246540</v>
      </c>
      <c r="Q461" s="12">
        <v>0.068897</v>
      </c>
      <c r="R461" s="12">
        <v>0.012607</v>
      </c>
      <c r="S461" s="8">
        <v>5246548</v>
      </c>
    </row>
    <row r="462" spans="13:19" ht="14.25">
      <c r="M462" s="12">
        <v>32</v>
      </c>
      <c r="N462" s="12">
        <v>23</v>
      </c>
      <c r="O462" s="12">
        <v>0.00035099999999999997</v>
      </c>
      <c r="P462" s="12">
        <v>5246540</v>
      </c>
      <c r="Q462" s="12">
        <v>0.06852699999999999</v>
      </c>
      <c r="R462" s="12">
        <v>0.012615999999999999</v>
      </c>
      <c r="S462" s="8">
        <v>5246548</v>
      </c>
    </row>
    <row r="463" spans="13:19" ht="14.25">
      <c r="M463" s="12">
        <v>32</v>
      </c>
      <c r="N463" s="12">
        <v>7</v>
      </c>
      <c r="O463" s="12">
        <v>0.000339</v>
      </c>
      <c r="P463" s="12">
        <v>5246540</v>
      </c>
      <c r="Q463" s="12">
        <v>0.06866699999999999</v>
      </c>
      <c r="R463" s="12">
        <v>0.012702</v>
      </c>
      <c r="S463" s="8">
        <v>5246548</v>
      </c>
    </row>
    <row r="464" spans="13:19" ht="14.25">
      <c r="M464" s="12">
        <v>32</v>
      </c>
      <c r="N464" s="12">
        <v>15</v>
      </c>
      <c r="O464" s="12">
        <v>0.000357</v>
      </c>
      <c r="P464" s="12">
        <v>5246540</v>
      </c>
      <c r="Q464" s="12">
        <v>0.068595</v>
      </c>
      <c r="R464" s="12">
        <v>0.012837</v>
      </c>
      <c r="S464" s="8">
        <v>5246548</v>
      </c>
    </row>
    <row r="465" spans="13:19" ht="14.25">
      <c r="M465" s="12">
        <v>32</v>
      </c>
      <c r="N465" s="12">
        <v>11</v>
      </c>
      <c r="O465" s="12">
        <v>0.00041799999999999997</v>
      </c>
      <c r="P465" s="12">
        <v>5246540</v>
      </c>
      <c r="Q465" s="12">
        <v>0.06866699999999999</v>
      </c>
      <c r="R465" s="12">
        <v>0.012565999999999999</v>
      </c>
      <c r="S465" s="8">
        <v>5246548</v>
      </c>
    </row>
    <row r="466" spans="13:19" ht="14.25">
      <c r="M466" s="12">
        <v>32</v>
      </c>
      <c r="N466" s="12">
        <v>9</v>
      </c>
      <c r="O466" s="12">
        <v>0.000352</v>
      </c>
      <c r="P466" s="12">
        <v>5246540</v>
      </c>
      <c r="Q466" s="12">
        <v>0.068767</v>
      </c>
      <c r="R466" s="12">
        <v>0.012556999999999999</v>
      </c>
      <c r="S466" s="8">
        <v>5246548</v>
      </c>
    </row>
    <row r="467" spans="13:19" ht="14.25">
      <c r="M467" s="12">
        <v>32</v>
      </c>
      <c r="N467" s="12">
        <v>20</v>
      </c>
      <c r="O467" s="12">
        <v>0.000355</v>
      </c>
      <c r="P467" s="12">
        <v>5246540</v>
      </c>
      <c r="Q467" s="12">
        <v>0.069063</v>
      </c>
      <c r="R467" s="12">
        <v>0.012950999999999999</v>
      </c>
      <c r="S467" s="8">
        <v>5246548</v>
      </c>
    </row>
    <row r="468" spans="13:19" ht="14.25">
      <c r="M468" s="12">
        <v>32</v>
      </c>
      <c r="N468" s="12">
        <v>5</v>
      </c>
      <c r="O468" s="12">
        <v>0.00029499999999999996</v>
      </c>
      <c r="P468" s="12">
        <v>5246540</v>
      </c>
      <c r="Q468" s="12">
        <v>0.069031</v>
      </c>
      <c r="R468" s="12">
        <v>0.012745</v>
      </c>
      <c r="S468" s="8">
        <v>5246548</v>
      </c>
    </row>
    <row r="469" spans="13:19" ht="14.25">
      <c r="M469" s="12">
        <v>32</v>
      </c>
      <c r="N469" s="12">
        <v>5</v>
      </c>
      <c r="O469" s="12">
        <v>0.00034199999999999996</v>
      </c>
      <c r="P469" s="12">
        <v>5246540</v>
      </c>
      <c r="Q469" s="12">
        <v>0.06872099999999999</v>
      </c>
      <c r="R469" s="12">
        <v>0.012714999999999999</v>
      </c>
      <c r="S469" s="8">
        <v>5246548</v>
      </c>
    </row>
    <row r="470" spans="13:19" ht="14.25">
      <c r="M470" s="12">
        <v>32</v>
      </c>
      <c r="N470" s="12">
        <v>9</v>
      </c>
      <c r="O470" s="12">
        <v>0.000352</v>
      </c>
      <c r="P470" s="12">
        <v>5246540</v>
      </c>
      <c r="Q470" s="12">
        <v>0.068646</v>
      </c>
      <c r="R470" s="12">
        <v>0.012700999999999999</v>
      </c>
      <c r="S470" s="8">
        <v>5246548</v>
      </c>
    </row>
    <row r="471" spans="13:19" ht="14.25">
      <c r="M471" s="12">
        <v>32</v>
      </c>
      <c r="N471" s="12">
        <v>6</v>
      </c>
      <c r="O471" s="12">
        <v>0.00034399999999999996</v>
      </c>
      <c r="P471" s="12">
        <v>5246540</v>
      </c>
      <c r="Q471" s="12">
        <v>0.068885</v>
      </c>
      <c r="R471" s="12">
        <v>0.012837</v>
      </c>
      <c r="S471" s="8">
        <v>5246548</v>
      </c>
    </row>
    <row r="472" spans="13:19" ht="14.25">
      <c r="M472" s="12">
        <v>32</v>
      </c>
      <c r="N472" s="12">
        <v>12</v>
      </c>
      <c r="O472" s="12">
        <v>0.000352</v>
      </c>
      <c r="P472" s="12">
        <v>5246540</v>
      </c>
      <c r="Q472" s="12">
        <v>0.068463</v>
      </c>
      <c r="R472" s="12">
        <v>0.012953</v>
      </c>
      <c r="S472" s="8">
        <v>5246548</v>
      </c>
    </row>
    <row r="473" spans="13:19" ht="14.25">
      <c r="M473" s="12">
        <v>32</v>
      </c>
      <c r="N473" s="12">
        <v>16</v>
      </c>
      <c r="O473" s="12">
        <v>0.00034199999999999996</v>
      </c>
      <c r="P473" s="12">
        <v>5246540</v>
      </c>
      <c r="Q473" s="12">
        <v>0.06838899999999999</v>
      </c>
      <c r="R473" s="12">
        <v>0.013033999999999999</v>
      </c>
      <c r="S473" s="8">
        <v>5246548</v>
      </c>
    </row>
    <row r="474" spans="13:19" ht="14.25">
      <c r="M474" s="12">
        <v>32</v>
      </c>
      <c r="N474" s="12">
        <v>1</v>
      </c>
      <c r="O474" s="12">
        <v>5.1E-05</v>
      </c>
      <c r="P474" s="12">
        <v>5246540</v>
      </c>
      <c r="Q474" s="12">
        <v>0.06965299999999999</v>
      </c>
      <c r="R474" s="12">
        <v>0.012629999999999999</v>
      </c>
      <c r="S474" s="8">
        <v>5246548</v>
      </c>
    </row>
    <row r="475" spans="13:19" ht="14.25">
      <c r="M475" s="12">
        <v>32</v>
      </c>
      <c r="N475" s="12">
        <v>14</v>
      </c>
      <c r="O475" s="12">
        <v>0.00041299999999999996</v>
      </c>
      <c r="P475" s="12">
        <v>5246540</v>
      </c>
      <c r="Q475" s="12">
        <v>0.06941499999999999</v>
      </c>
      <c r="R475" s="12">
        <v>0.012889</v>
      </c>
      <c r="S475" s="8">
        <v>5246548</v>
      </c>
    </row>
    <row r="476" spans="13:19" ht="14.25">
      <c r="M476" s="12">
        <v>32</v>
      </c>
      <c r="N476" s="12">
        <v>11</v>
      </c>
      <c r="O476" s="12">
        <v>0.00041</v>
      </c>
      <c r="P476" s="12">
        <v>5246540</v>
      </c>
      <c r="Q476" s="12">
        <v>0.069066</v>
      </c>
      <c r="R476" s="12">
        <v>0.012884999999999999</v>
      </c>
      <c r="S476" s="8">
        <v>5246548</v>
      </c>
    </row>
    <row r="477" spans="13:19" ht="14.25">
      <c r="M477" s="12">
        <v>32</v>
      </c>
      <c r="N477" s="12">
        <v>15</v>
      </c>
      <c r="O477" s="12">
        <v>0.000339</v>
      </c>
      <c r="P477" s="12">
        <v>5246540</v>
      </c>
      <c r="Q477" s="12">
        <v>0.069215</v>
      </c>
      <c r="R477" s="12">
        <v>0.012648999999999999</v>
      </c>
      <c r="S477" s="8">
        <v>5246548</v>
      </c>
    </row>
    <row r="478" spans="13:19" ht="14.25">
      <c r="M478" s="12">
        <v>32</v>
      </c>
      <c r="N478" s="12">
        <v>20</v>
      </c>
      <c r="O478" s="12">
        <v>0.00041099999999999996</v>
      </c>
      <c r="P478" s="12">
        <v>5246540</v>
      </c>
      <c r="Q478" s="12">
        <v>0.068744</v>
      </c>
      <c r="R478" s="12">
        <v>0.012953</v>
      </c>
      <c r="S478" s="8">
        <v>5246548</v>
      </c>
    </row>
    <row r="479" spans="13:19" ht="14.25">
      <c r="M479" s="12">
        <v>32</v>
      </c>
      <c r="N479" s="12">
        <v>25</v>
      </c>
      <c r="O479" s="12">
        <v>0.00040899999999999997</v>
      </c>
      <c r="P479" s="12">
        <v>5246540</v>
      </c>
      <c r="Q479" s="12">
        <v>0.043283999999999996</v>
      </c>
      <c r="R479" s="12">
        <v>0.012797999999999999</v>
      </c>
      <c r="S479" s="8">
        <v>5246548</v>
      </c>
    </row>
    <row r="480" spans="13:19" ht="14.25">
      <c r="M480" s="12">
        <v>32</v>
      </c>
      <c r="N480" s="12">
        <v>18</v>
      </c>
      <c r="O480" s="12">
        <v>0.00034899999999999997</v>
      </c>
      <c r="P480" s="12">
        <v>5246540</v>
      </c>
      <c r="Q480" s="12">
        <v>0.06873599999999999</v>
      </c>
      <c r="R480" s="12">
        <v>0.012898999999999999</v>
      </c>
      <c r="S480" s="8">
        <v>5246548</v>
      </c>
    </row>
    <row r="481" spans="13:19" ht="14.25">
      <c r="M481" s="12">
        <v>32</v>
      </c>
      <c r="N481" s="12">
        <v>14</v>
      </c>
      <c r="O481" s="12">
        <v>0.000406</v>
      </c>
      <c r="P481" s="12">
        <v>5246540</v>
      </c>
      <c r="Q481" s="12">
        <v>0.06914</v>
      </c>
      <c r="R481" s="12">
        <v>0.012714</v>
      </c>
      <c r="S481" s="8">
        <v>5246548</v>
      </c>
    </row>
    <row r="482" spans="13:19" ht="14.25">
      <c r="M482" s="12">
        <v>32</v>
      </c>
      <c r="N482" s="12">
        <v>6</v>
      </c>
      <c r="O482" s="12">
        <v>0.00033999999999999997</v>
      </c>
      <c r="P482" s="12">
        <v>5246540</v>
      </c>
      <c r="Q482" s="12">
        <v>0.068702</v>
      </c>
      <c r="R482" s="12">
        <v>0.012879999999999999</v>
      </c>
      <c r="S482" s="8">
        <v>5246548</v>
      </c>
    </row>
    <row r="483" spans="13:19" ht="14.25">
      <c r="M483" s="12">
        <v>32</v>
      </c>
      <c r="N483" s="12">
        <v>5</v>
      </c>
      <c r="O483" s="12">
        <v>0.00041</v>
      </c>
      <c r="P483" s="12">
        <v>5246540</v>
      </c>
      <c r="Q483" s="12">
        <v>0.06874999999999999</v>
      </c>
      <c r="R483" s="12">
        <v>0.012811999999999999</v>
      </c>
      <c r="S483" s="8">
        <v>5246548</v>
      </c>
    </row>
    <row r="484" spans="13:19" ht="14.25">
      <c r="M484" s="12">
        <v>32</v>
      </c>
      <c r="N484" s="12">
        <v>10</v>
      </c>
      <c r="O484" s="12">
        <v>0.00037099999999999996</v>
      </c>
      <c r="P484" s="12">
        <v>5246540</v>
      </c>
      <c r="Q484" s="12">
        <v>0.068744</v>
      </c>
      <c r="R484" s="12">
        <v>0.01292</v>
      </c>
      <c r="S484" s="8">
        <v>5246548</v>
      </c>
    </row>
    <row r="485" spans="13:19" ht="14.25">
      <c r="M485" s="12">
        <v>32</v>
      </c>
      <c r="N485" s="12">
        <v>17</v>
      </c>
      <c r="O485" s="12">
        <v>0.00035</v>
      </c>
      <c r="P485" s="12">
        <v>5246540</v>
      </c>
      <c r="Q485" s="12">
        <v>0.068853</v>
      </c>
      <c r="R485" s="12">
        <v>0.012877</v>
      </c>
      <c r="S485" s="8">
        <v>5246548</v>
      </c>
    </row>
    <row r="486" spans="13:19" ht="14.25">
      <c r="M486" s="12">
        <v>32</v>
      </c>
      <c r="N486" s="12">
        <v>8</v>
      </c>
      <c r="O486" s="12">
        <v>0.00034899999999999997</v>
      </c>
      <c r="P486" s="12">
        <v>5246540</v>
      </c>
      <c r="Q486" s="12">
        <v>0.068946</v>
      </c>
      <c r="R486" s="12">
        <v>0.012902</v>
      </c>
      <c r="S486" s="8">
        <v>5246548</v>
      </c>
    </row>
    <row r="487" spans="13:19" ht="14.25">
      <c r="M487" s="12">
        <v>32</v>
      </c>
      <c r="N487" s="12">
        <v>23</v>
      </c>
      <c r="O487" s="12">
        <v>0.000419</v>
      </c>
      <c r="P487" s="12">
        <v>5246540</v>
      </c>
      <c r="Q487" s="12">
        <v>0.068578</v>
      </c>
      <c r="R487" s="12">
        <v>0.012664</v>
      </c>
      <c r="S487" s="8">
        <v>5246548</v>
      </c>
    </row>
    <row r="488" spans="13:19" ht="14.25">
      <c r="M488" s="12">
        <v>32</v>
      </c>
      <c r="N488" s="12">
        <v>25</v>
      </c>
      <c r="O488" s="12">
        <v>0.00041799999999999997</v>
      </c>
      <c r="P488" s="12">
        <v>5246540</v>
      </c>
      <c r="Q488" s="12">
        <v>0.037988</v>
      </c>
      <c r="R488" s="12">
        <v>0.01253</v>
      </c>
      <c r="S488" s="8">
        <v>5246548</v>
      </c>
    </row>
    <row r="489" spans="13:19" ht="14.25">
      <c r="M489" s="12">
        <v>32</v>
      </c>
      <c r="N489" s="12">
        <v>6</v>
      </c>
      <c r="O489" s="12">
        <v>0.00034399999999999996</v>
      </c>
      <c r="P489" s="12">
        <v>5246540</v>
      </c>
      <c r="Q489" s="12">
        <v>0.06867899999999999</v>
      </c>
      <c r="R489" s="12">
        <v>0.012856999999999999</v>
      </c>
      <c r="S489" s="8">
        <v>5246548</v>
      </c>
    </row>
    <row r="490" spans="13:19" ht="14.25">
      <c r="M490" s="12">
        <v>32</v>
      </c>
      <c r="N490" s="12">
        <v>4</v>
      </c>
      <c r="O490" s="12">
        <v>0.000335</v>
      </c>
      <c r="P490" s="12">
        <v>5246540</v>
      </c>
      <c r="Q490" s="12">
        <v>0.068732</v>
      </c>
      <c r="R490" s="12">
        <v>0.012764</v>
      </c>
      <c r="S490" s="8">
        <v>5246548</v>
      </c>
    </row>
    <row r="491" spans="13:19" ht="14.25">
      <c r="M491" s="12">
        <v>32</v>
      </c>
      <c r="N491" s="12">
        <v>14</v>
      </c>
      <c r="O491" s="12">
        <v>0.00034399999999999996</v>
      </c>
      <c r="P491" s="12">
        <v>5246540</v>
      </c>
      <c r="Q491" s="12">
        <v>0.069537</v>
      </c>
      <c r="R491" s="12">
        <v>0.013045999999999999</v>
      </c>
      <c r="S491" s="8">
        <v>5246548</v>
      </c>
    </row>
    <row r="492" spans="13:19" ht="14.25">
      <c r="M492" s="12">
        <v>32</v>
      </c>
      <c r="N492" s="12">
        <v>1</v>
      </c>
      <c r="O492" s="12">
        <v>4.9999999999999996E-05</v>
      </c>
      <c r="P492" s="12">
        <v>5246540</v>
      </c>
      <c r="Q492" s="12">
        <v>0.069837</v>
      </c>
      <c r="R492" s="12">
        <v>0.012624999999999999</v>
      </c>
      <c r="S492" s="8">
        <v>5246548</v>
      </c>
    </row>
    <row r="493" spans="13:19" ht="14.25">
      <c r="M493" s="12">
        <v>32</v>
      </c>
      <c r="N493" s="12">
        <v>3</v>
      </c>
      <c r="O493" s="12">
        <v>0.00034399999999999996</v>
      </c>
      <c r="P493" s="12">
        <v>5246540</v>
      </c>
      <c r="Q493" s="12">
        <v>0.068711</v>
      </c>
      <c r="R493" s="12">
        <v>0.012667</v>
      </c>
      <c r="S493" s="8">
        <v>5246548</v>
      </c>
    </row>
    <row r="494" spans="13:19" ht="14.25">
      <c r="M494" s="12">
        <v>32</v>
      </c>
      <c r="N494" s="12">
        <v>24</v>
      </c>
      <c r="O494" s="12">
        <v>0.00040899999999999997</v>
      </c>
      <c r="P494" s="12">
        <v>5246540</v>
      </c>
      <c r="Q494" s="12">
        <v>0.068561</v>
      </c>
      <c r="R494" s="12">
        <v>0.012849</v>
      </c>
      <c r="S494" s="8">
        <v>5246548</v>
      </c>
    </row>
    <row r="495" spans="13:19" ht="14.25">
      <c r="M495" s="12">
        <v>32</v>
      </c>
      <c r="N495" s="12">
        <v>19</v>
      </c>
      <c r="O495" s="12">
        <v>0.00042699999999999997</v>
      </c>
      <c r="P495" s="12">
        <v>5246540</v>
      </c>
      <c r="Q495" s="12">
        <v>0.068759</v>
      </c>
      <c r="R495" s="12">
        <v>0.012768</v>
      </c>
      <c r="S495" s="8">
        <v>5246548</v>
      </c>
    </row>
    <row r="496" spans="13:19" ht="14.25">
      <c r="M496" s="12">
        <v>32</v>
      </c>
      <c r="N496" s="12">
        <v>22</v>
      </c>
      <c r="O496" s="12">
        <v>0.00034899999999999997</v>
      </c>
      <c r="P496" s="12">
        <v>5246540</v>
      </c>
      <c r="Q496" s="12">
        <v>0.06866699999999999</v>
      </c>
      <c r="R496" s="12">
        <v>0.012827</v>
      </c>
      <c r="S496" s="8">
        <v>5246548</v>
      </c>
    </row>
    <row r="497" spans="13:19" ht="14.25">
      <c r="M497" s="12">
        <v>32</v>
      </c>
      <c r="N497" s="12">
        <v>14</v>
      </c>
      <c r="O497" s="12">
        <v>0.000372</v>
      </c>
      <c r="P497" s="12">
        <v>5246540</v>
      </c>
      <c r="Q497" s="12">
        <v>0.069025</v>
      </c>
      <c r="R497" s="12">
        <v>0.012924999999999999</v>
      </c>
      <c r="S497" s="8">
        <v>5246548</v>
      </c>
    </row>
    <row r="498" spans="13:19" ht="14.25">
      <c r="M498" s="12">
        <v>32</v>
      </c>
      <c r="N498" s="12">
        <v>4</v>
      </c>
      <c r="O498" s="12">
        <v>0.00041999999999999996</v>
      </c>
      <c r="P498" s="12">
        <v>5246540</v>
      </c>
      <c r="Q498" s="12">
        <v>0.06888899999999999</v>
      </c>
      <c r="R498" s="12">
        <v>0.012775</v>
      </c>
      <c r="S498" s="8">
        <v>5246548</v>
      </c>
    </row>
    <row r="499" spans="13:19" ht="14.25">
      <c r="M499" s="12">
        <v>32</v>
      </c>
      <c r="N499" s="12">
        <v>5</v>
      </c>
      <c r="O499" s="12">
        <v>0.000352</v>
      </c>
      <c r="P499" s="12">
        <v>5246540</v>
      </c>
      <c r="Q499" s="12">
        <v>0.06945699999999999</v>
      </c>
      <c r="R499" s="12">
        <v>0.013215</v>
      </c>
      <c r="S499" s="8">
        <v>5246548</v>
      </c>
    </row>
    <row r="500" spans="13:19" ht="14.25">
      <c r="M500" s="12">
        <v>32</v>
      </c>
      <c r="N500" s="12">
        <v>1</v>
      </c>
      <c r="O500" s="12">
        <v>4.9999999999999996E-05</v>
      </c>
      <c r="P500" s="12">
        <v>5246540</v>
      </c>
      <c r="Q500" s="12">
        <v>0.069489</v>
      </c>
      <c r="R500" s="12">
        <v>0.012787</v>
      </c>
      <c r="S500" s="8">
        <v>5246548</v>
      </c>
    </row>
    <row r="501" spans="13:19" ht="14.25">
      <c r="M501" s="12">
        <v>32</v>
      </c>
      <c r="N501" s="12">
        <v>0</v>
      </c>
      <c r="O501" s="12">
        <v>0.000343</v>
      </c>
      <c r="P501" s="12">
        <v>5246540</v>
      </c>
      <c r="Q501" s="12">
        <v>0.068425</v>
      </c>
      <c r="R501" s="12">
        <v>0.072322</v>
      </c>
      <c r="S501" s="8">
        <v>5246548</v>
      </c>
    </row>
    <row r="502" spans="13:19" ht="14.25">
      <c r="M502" s="12">
        <v>32</v>
      </c>
      <c r="N502" s="12">
        <v>16</v>
      </c>
      <c r="O502" s="12">
        <v>0.000354</v>
      </c>
      <c r="P502" s="12">
        <v>5246540</v>
      </c>
      <c r="Q502" s="12">
        <v>0.068491</v>
      </c>
      <c r="R502" s="12">
        <v>0.012768</v>
      </c>
      <c r="S502" s="8">
        <v>5246548</v>
      </c>
    </row>
    <row r="503" spans="13:19" ht="14.25">
      <c r="M503" s="12">
        <v>32</v>
      </c>
      <c r="N503" s="12">
        <v>17</v>
      </c>
      <c r="O503" s="12">
        <v>0.000437</v>
      </c>
      <c r="P503" s="12">
        <v>5246540</v>
      </c>
      <c r="Q503" s="12">
        <v>0.068615</v>
      </c>
      <c r="R503" s="12">
        <v>0.012473999999999999</v>
      </c>
      <c r="S503" s="8">
        <v>5246548</v>
      </c>
    </row>
    <row r="504" spans="13:19" ht="14.25">
      <c r="M504" s="12">
        <v>32</v>
      </c>
      <c r="N504" s="12">
        <v>25</v>
      </c>
      <c r="O504" s="12">
        <v>0.00035</v>
      </c>
      <c r="P504" s="12">
        <v>5246540</v>
      </c>
      <c r="Q504" s="12">
        <v>0.038132</v>
      </c>
      <c r="R504" s="12">
        <v>0.0129</v>
      </c>
      <c r="S504" s="8">
        <v>5246548</v>
      </c>
    </row>
    <row r="505" spans="13:19" ht="14.25">
      <c r="M505" s="12">
        <v>32</v>
      </c>
      <c r="N505" s="12">
        <v>0</v>
      </c>
      <c r="O505" s="12">
        <v>0.00035</v>
      </c>
      <c r="P505" s="12">
        <v>5246540</v>
      </c>
      <c r="Q505" s="12">
        <v>0.068369</v>
      </c>
      <c r="R505" s="12">
        <v>0.072335</v>
      </c>
      <c r="S505" s="8">
        <v>5246548</v>
      </c>
    </row>
    <row r="506" spans="13:19" ht="14.25">
      <c r="M506" s="12">
        <v>32</v>
      </c>
      <c r="N506" s="12">
        <v>3</v>
      </c>
      <c r="O506" s="12">
        <v>0.000343</v>
      </c>
      <c r="P506" s="12">
        <v>5246540</v>
      </c>
      <c r="Q506" s="12">
        <v>0.068365</v>
      </c>
      <c r="R506" s="12">
        <v>0.012629999999999999</v>
      </c>
      <c r="S506" s="8">
        <v>5246548</v>
      </c>
    </row>
    <row r="507" spans="13:19" ht="14.25">
      <c r="M507" s="12">
        <v>32</v>
      </c>
      <c r="N507" s="12">
        <v>22</v>
      </c>
      <c r="O507" s="12">
        <v>0.000412</v>
      </c>
      <c r="P507" s="12">
        <v>5246540</v>
      </c>
      <c r="Q507" s="12">
        <v>0.068787</v>
      </c>
      <c r="R507" s="12">
        <v>0.013144999999999999</v>
      </c>
      <c r="S507" s="8">
        <v>5246548</v>
      </c>
    </row>
    <row r="508" spans="13:19" ht="14.25">
      <c r="M508" s="12">
        <v>32</v>
      </c>
      <c r="N508" s="12">
        <v>11</v>
      </c>
      <c r="O508" s="12">
        <v>0.000403</v>
      </c>
      <c r="P508" s="12">
        <v>5246540</v>
      </c>
      <c r="Q508" s="12">
        <v>0.068939</v>
      </c>
      <c r="R508" s="12">
        <v>0.01281</v>
      </c>
      <c r="S508" s="8">
        <v>5246548</v>
      </c>
    </row>
    <row r="509" spans="13:19" ht="14.25">
      <c r="M509" s="12">
        <v>32</v>
      </c>
      <c r="N509" s="12">
        <v>5</v>
      </c>
      <c r="O509" s="12">
        <v>0.00034399999999999996</v>
      </c>
      <c r="P509" s="12">
        <v>5246540</v>
      </c>
      <c r="Q509" s="12">
        <v>0.068794</v>
      </c>
      <c r="R509" s="12">
        <v>0.012768999999999999</v>
      </c>
      <c r="S509" s="8">
        <v>5246548</v>
      </c>
    </row>
    <row r="510" spans="13:19" ht="14.25">
      <c r="M510" s="12">
        <v>32</v>
      </c>
      <c r="N510" s="12">
        <v>1</v>
      </c>
      <c r="O510" s="12">
        <v>4.9E-05</v>
      </c>
      <c r="P510" s="12">
        <v>5246540</v>
      </c>
      <c r="Q510" s="12">
        <v>0.069959</v>
      </c>
      <c r="R510" s="12">
        <v>0.012589999999999999</v>
      </c>
      <c r="S510" s="8">
        <v>5246548</v>
      </c>
    </row>
    <row r="511" spans="13:19" ht="14.25">
      <c r="M511" s="12">
        <v>32</v>
      </c>
      <c r="N511" s="12">
        <v>13</v>
      </c>
      <c r="O511" s="12">
        <v>0.000419</v>
      </c>
      <c r="P511" s="12">
        <v>5246540</v>
      </c>
      <c r="Q511" s="12">
        <v>0.07385</v>
      </c>
      <c r="R511" s="12">
        <v>0.012792999999999999</v>
      </c>
      <c r="S511" s="8">
        <v>5246548</v>
      </c>
    </row>
    <row r="512" spans="13:19" ht="14.25">
      <c r="M512" s="12">
        <v>32</v>
      </c>
      <c r="N512" s="12">
        <v>3</v>
      </c>
      <c r="O512" s="12">
        <v>0.000352</v>
      </c>
      <c r="P512" s="12">
        <v>5246540</v>
      </c>
      <c r="Q512" s="12">
        <v>0.068424</v>
      </c>
      <c r="R512" s="12">
        <v>0.012674</v>
      </c>
      <c r="S512" s="8">
        <v>5246548</v>
      </c>
    </row>
    <row r="513" spans="13:19" ht="14.25">
      <c r="M513" s="12">
        <v>32</v>
      </c>
      <c r="N513" s="12">
        <v>11</v>
      </c>
      <c r="O513" s="12">
        <v>0.00033099999999999997</v>
      </c>
      <c r="P513" s="12">
        <v>5246540</v>
      </c>
      <c r="Q513" s="12">
        <v>0.06867999999999999</v>
      </c>
      <c r="R513" s="12">
        <v>0.012522</v>
      </c>
      <c r="S513" s="8">
        <v>5246548</v>
      </c>
    </row>
    <row r="514" spans="13:19" ht="14.25">
      <c r="M514" s="12">
        <v>32</v>
      </c>
      <c r="N514" s="12">
        <v>18</v>
      </c>
      <c r="O514" s="12">
        <v>0.000474</v>
      </c>
      <c r="P514" s="12">
        <v>5246540</v>
      </c>
      <c r="Q514" s="12">
        <v>0.068822</v>
      </c>
      <c r="R514" s="12">
        <v>0.012844</v>
      </c>
      <c r="S514" s="8">
        <v>5246548</v>
      </c>
    </row>
    <row r="515" spans="13:19" ht="14.25">
      <c r="M515" s="12">
        <v>32</v>
      </c>
      <c r="N515" s="12">
        <v>1</v>
      </c>
      <c r="O515" s="12">
        <v>4.9999999999999996E-05</v>
      </c>
      <c r="P515" s="12">
        <v>5246540</v>
      </c>
      <c r="Q515" s="12">
        <v>0.069813</v>
      </c>
      <c r="R515" s="12">
        <v>0.012908999999999999</v>
      </c>
      <c r="S515" s="8">
        <v>5246548</v>
      </c>
    </row>
    <row r="516" spans="13:19" ht="14.25">
      <c r="M516" s="12">
        <v>32</v>
      </c>
      <c r="N516" s="12">
        <v>0</v>
      </c>
      <c r="O516" s="12">
        <v>0.000415</v>
      </c>
      <c r="P516" s="12">
        <v>5246540</v>
      </c>
      <c r="Q516" s="12">
        <v>0.06872</v>
      </c>
      <c r="R516" s="12">
        <v>0.07212199999999999</v>
      </c>
      <c r="S516" s="8">
        <v>5246548</v>
      </c>
    </row>
    <row r="517" spans="13:19" ht="14.25">
      <c r="M517" s="12">
        <v>32</v>
      </c>
      <c r="N517" s="12">
        <v>14</v>
      </c>
      <c r="O517" s="12">
        <v>0.000363</v>
      </c>
      <c r="P517" s="12">
        <v>5246540</v>
      </c>
      <c r="Q517" s="12">
        <v>0.069062</v>
      </c>
      <c r="R517" s="12">
        <v>0.012829</v>
      </c>
      <c r="S517" s="8">
        <v>5246548</v>
      </c>
    </row>
    <row r="518" spans="13:19" ht="14.25">
      <c r="M518" s="12">
        <v>32</v>
      </c>
      <c r="N518" s="12">
        <v>13</v>
      </c>
      <c r="O518" s="12">
        <v>0.00035</v>
      </c>
      <c r="P518" s="12">
        <v>5246540</v>
      </c>
      <c r="Q518" s="12">
        <v>0.06854299999999999</v>
      </c>
      <c r="R518" s="12">
        <v>0.012633</v>
      </c>
      <c r="S518" s="8">
        <v>5246548</v>
      </c>
    </row>
    <row r="519" spans="13:19" ht="14.25">
      <c r="M519" s="12">
        <v>32</v>
      </c>
      <c r="N519" s="12">
        <v>18</v>
      </c>
      <c r="O519" s="12">
        <v>0.000328</v>
      </c>
      <c r="P519" s="12">
        <v>5246540</v>
      </c>
      <c r="Q519" s="12">
        <v>0.068689</v>
      </c>
      <c r="R519" s="12">
        <v>0.012508</v>
      </c>
      <c r="S519" s="8">
        <v>5246548</v>
      </c>
    </row>
    <row r="520" spans="13:19" ht="14.25">
      <c r="M520" s="12">
        <v>32</v>
      </c>
      <c r="N520" s="12">
        <v>23</v>
      </c>
      <c r="O520" s="12">
        <v>0.000345</v>
      </c>
      <c r="P520" s="12">
        <v>5246540</v>
      </c>
      <c r="Q520" s="12">
        <v>0.06848599999999999</v>
      </c>
      <c r="R520" s="12">
        <v>0.012771999999999999</v>
      </c>
      <c r="S520" s="8">
        <v>5246548</v>
      </c>
    </row>
    <row r="521" spans="13:19" ht="14.25">
      <c r="M521" s="12">
        <v>32</v>
      </c>
      <c r="N521" s="12">
        <v>15</v>
      </c>
      <c r="O521" s="12">
        <v>0.00035099999999999997</v>
      </c>
      <c r="P521" s="12">
        <v>5246540</v>
      </c>
      <c r="Q521" s="12">
        <v>0.068631</v>
      </c>
      <c r="R521" s="12">
        <v>0.012499999999999999</v>
      </c>
      <c r="S521" s="8">
        <v>5246548</v>
      </c>
    </row>
    <row r="522" spans="13:19" ht="14.25">
      <c r="M522" s="12">
        <v>32</v>
      </c>
      <c r="N522" s="12">
        <v>21</v>
      </c>
      <c r="O522" s="12">
        <v>0.00035299999999999996</v>
      </c>
      <c r="P522" s="12">
        <v>5246540</v>
      </c>
      <c r="Q522" s="12">
        <v>0.068935</v>
      </c>
      <c r="R522" s="12">
        <v>0.012754999999999999</v>
      </c>
      <c r="S522" s="8">
        <v>5246548</v>
      </c>
    </row>
    <row r="523" spans="13:19" ht="14.25">
      <c r="M523" s="12">
        <v>32</v>
      </c>
      <c r="N523" s="12">
        <v>22</v>
      </c>
      <c r="O523" s="12">
        <v>0.00033299999999999996</v>
      </c>
      <c r="P523" s="12">
        <v>5246540</v>
      </c>
      <c r="Q523" s="12">
        <v>0.069121</v>
      </c>
      <c r="R523" s="12">
        <v>0.012896999999999999</v>
      </c>
      <c r="S523" s="8">
        <v>5246548</v>
      </c>
    </row>
    <row r="524" spans="13:19" ht="14.25">
      <c r="M524" s="12">
        <v>32</v>
      </c>
      <c r="N524" s="12">
        <v>11</v>
      </c>
      <c r="O524" s="12">
        <v>0.000406</v>
      </c>
      <c r="P524" s="12">
        <v>5246540</v>
      </c>
      <c r="Q524" s="12">
        <v>0.068587</v>
      </c>
      <c r="R524" s="12">
        <v>0.012638</v>
      </c>
      <c r="S524" s="8">
        <v>5246548</v>
      </c>
    </row>
    <row r="525" spans="13:19" ht="14.25">
      <c r="M525" s="12">
        <v>32</v>
      </c>
      <c r="N525" s="12">
        <v>10</v>
      </c>
      <c r="O525" s="12">
        <v>0.00034199999999999996</v>
      </c>
      <c r="P525" s="12">
        <v>5246540</v>
      </c>
      <c r="Q525" s="12">
        <v>0.069033</v>
      </c>
      <c r="R525" s="12">
        <v>0.012839999999999999</v>
      </c>
      <c r="S525" s="8">
        <v>5246548</v>
      </c>
    </row>
    <row r="526" spans="13:19" ht="14.25">
      <c r="M526" s="12">
        <v>32</v>
      </c>
      <c r="N526" s="12">
        <v>17</v>
      </c>
      <c r="O526" s="12">
        <v>0.000416</v>
      </c>
      <c r="P526" s="12">
        <v>5246540</v>
      </c>
      <c r="Q526" s="12">
        <v>0.06901299999999999</v>
      </c>
      <c r="R526" s="12">
        <v>0.012791</v>
      </c>
      <c r="S526" s="8">
        <v>5246548</v>
      </c>
    </row>
    <row r="527" spans="13:19" ht="14.25">
      <c r="M527" s="12">
        <v>32</v>
      </c>
      <c r="N527" s="12">
        <v>15</v>
      </c>
      <c r="O527" s="12">
        <v>0.00041</v>
      </c>
      <c r="P527" s="12">
        <v>5246540</v>
      </c>
      <c r="Q527" s="12">
        <v>0.068425</v>
      </c>
      <c r="R527" s="12">
        <v>0.012799999999999999</v>
      </c>
      <c r="S527" s="8">
        <v>5246548</v>
      </c>
    </row>
    <row r="528" spans="13:19" ht="14.25">
      <c r="M528" s="12">
        <v>32</v>
      </c>
      <c r="N528" s="12">
        <v>14</v>
      </c>
      <c r="O528" s="12">
        <v>0.000339</v>
      </c>
      <c r="P528" s="12">
        <v>5246540</v>
      </c>
      <c r="Q528" s="12">
        <v>0.06873499999999999</v>
      </c>
      <c r="R528" s="12">
        <v>0.012825999999999999</v>
      </c>
      <c r="S528" s="8">
        <v>5246548</v>
      </c>
    </row>
    <row r="529" spans="13:19" ht="14.25">
      <c r="M529" s="12">
        <v>32</v>
      </c>
      <c r="N529" s="12">
        <v>14</v>
      </c>
      <c r="O529" s="12">
        <v>0.000332</v>
      </c>
      <c r="P529" s="12">
        <v>5246540</v>
      </c>
      <c r="Q529" s="12">
        <v>0.06904099999999999</v>
      </c>
      <c r="R529" s="12">
        <v>0.012962999999999999</v>
      </c>
      <c r="S529" s="8">
        <v>5246548</v>
      </c>
    </row>
    <row r="530" spans="13:19" ht="14.25">
      <c r="M530" s="12">
        <v>32</v>
      </c>
      <c r="N530" s="12">
        <v>22</v>
      </c>
      <c r="O530" s="12">
        <v>0.000343</v>
      </c>
      <c r="P530" s="12">
        <v>5246540</v>
      </c>
      <c r="Q530" s="12">
        <v>0.073826</v>
      </c>
      <c r="R530" s="12">
        <v>0.012969999999999999</v>
      </c>
      <c r="S530" s="8">
        <v>5246548</v>
      </c>
    </row>
    <row r="531" spans="13:19" ht="14.25">
      <c r="M531" s="12">
        <v>32</v>
      </c>
      <c r="N531" s="12">
        <v>19</v>
      </c>
      <c r="O531" s="12">
        <v>0.00035099999999999997</v>
      </c>
      <c r="P531" s="12">
        <v>5246540</v>
      </c>
      <c r="Q531" s="12">
        <v>0.068675</v>
      </c>
      <c r="R531" s="12">
        <v>0.012419</v>
      </c>
      <c r="S531" s="8">
        <v>5246548</v>
      </c>
    </row>
    <row r="532" spans="13:19" ht="14.25">
      <c r="M532" s="12">
        <v>32</v>
      </c>
      <c r="N532" s="12">
        <v>22</v>
      </c>
      <c r="O532" s="12">
        <v>0.000415</v>
      </c>
      <c r="P532" s="12">
        <v>5246540</v>
      </c>
      <c r="Q532" s="12">
        <v>0.068979</v>
      </c>
      <c r="R532" s="12">
        <v>0.012921</v>
      </c>
      <c r="S532" s="8">
        <v>5246548</v>
      </c>
    </row>
    <row r="533" spans="13:19" ht="14.25">
      <c r="M533" s="12">
        <v>32</v>
      </c>
      <c r="N533" s="12">
        <v>10</v>
      </c>
      <c r="O533" s="12">
        <v>0.00035099999999999997</v>
      </c>
      <c r="P533" s="12">
        <v>5246540</v>
      </c>
      <c r="Q533" s="12">
        <v>0.069145</v>
      </c>
      <c r="R533" s="12">
        <v>0.013418</v>
      </c>
      <c r="S533" s="8">
        <v>5246548</v>
      </c>
    </row>
    <row r="534" spans="13:19" ht="14.25">
      <c r="M534" s="12">
        <v>32</v>
      </c>
      <c r="N534" s="12">
        <v>21</v>
      </c>
      <c r="O534" s="12">
        <v>0.00041299999999999996</v>
      </c>
      <c r="P534" s="12">
        <v>5246540</v>
      </c>
      <c r="Q534" s="12">
        <v>0.06926399999999999</v>
      </c>
      <c r="R534" s="12">
        <v>0.012662</v>
      </c>
      <c r="S534" s="8">
        <v>5246548</v>
      </c>
    </row>
    <row r="535" spans="13:19" ht="14.25">
      <c r="M535" s="12">
        <v>32</v>
      </c>
      <c r="N535" s="12">
        <v>0</v>
      </c>
      <c r="O535" s="12">
        <v>0.000355</v>
      </c>
      <c r="P535" s="12">
        <v>5246540</v>
      </c>
      <c r="Q535" s="12">
        <v>0.068398</v>
      </c>
      <c r="R535" s="12">
        <v>0.07198399999999999</v>
      </c>
      <c r="S535" s="8">
        <v>5246548</v>
      </c>
    </row>
    <row r="536" spans="13:19" ht="14.25">
      <c r="M536" s="12">
        <v>32</v>
      </c>
      <c r="N536" s="12">
        <v>7</v>
      </c>
      <c r="O536" s="12">
        <v>0.000343</v>
      </c>
      <c r="P536" s="12">
        <v>5246540</v>
      </c>
      <c r="Q536" s="12">
        <v>0.06908199999999999</v>
      </c>
      <c r="R536" s="12">
        <v>0.012879999999999999</v>
      </c>
      <c r="S536" s="8">
        <v>5246548</v>
      </c>
    </row>
    <row r="537" spans="13:19" ht="14.25">
      <c r="M537" s="12">
        <v>32</v>
      </c>
      <c r="N537" s="12">
        <v>24</v>
      </c>
      <c r="O537" s="12">
        <v>0.000343</v>
      </c>
      <c r="P537" s="12">
        <v>5246540</v>
      </c>
      <c r="Q537" s="12">
        <v>0.068517</v>
      </c>
      <c r="R537" s="12">
        <v>0.012797</v>
      </c>
      <c r="S537" s="8">
        <v>5246548</v>
      </c>
    </row>
    <row r="538" spans="13:19" ht="14.25">
      <c r="M538" s="12">
        <v>32</v>
      </c>
      <c r="N538" s="12">
        <v>21</v>
      </c>
      <c r="O538" s="12">
        <v>0.000352</v>
      </c>
      <c r="P538" s="12">
        <v>5246540</v>
      </c>
      <c r="Q538" s="12">
        <v>0.06938699999999999</v>
      </c>
      <c r="R538" s="12">
        <v>0.012889999999999999</v>
      </c>
      <c r="S538" s="8">
        <v>5246548</v>
      </c>
    </row>
    <row r="539" spans="13:19" ht="14.25">
      <c r="M539" s="12">
        <v>32</v>
      </c>
      <c r="N539" s="12">
        <v>17</v>
      </c>
      <c r="O539" s="12">
        <v>0.000414</v>
      </c>
      <c r="P539" s="12">
        <v>5246540</v>
      </c>
      <c r="Q539" s="12">
        <v>0.06866699999999999</v>
      </c>
      <c r="R539" s="12">
        <v>0.012508</v>
      </c>
      <c r="S539" s="8">
        <v>5246548</v>
      </c>
    </row>
    <row r="540" spans="13:19" ht="14.25">
      <c r="M540" s="12">
        <v>32</v>
      </c>
      <c r="N540" s="12">
        <v>20</v>
      </c>
      <c r="O540" s="12">
        <v>0.00040199999999999996</v>
      </c>
      <c r="P540" s="12">
        <v>5246540</v>
      </c>
      <c r="Q540" s="12">
        <v>0.068827</v>
      </c>
      <c r="R540" s="12">
        <v>0.013176</v>
      </c>
      <c r="S540" s="8">
        <v>5246548</v>
      </c>
    </row>
    <row r="541" spans="13:19" ht="14.25">
      <c r="M541" s="12">
        <v>32</v>
      </c>
      <c r="N541" s="12">
        <v>9</v>
      </c>
      <c r="O541" s="12">
        <v>0.000352</v>
      </c>
      <c r="P541" s="12">
        <v>5246540</v>
      </c>
      <c r="Q541" s="12">
        <v>0.069171</v>
      </c>
      <c r="R541" s="12">
        <v>0.012503</v>
      </c>
      <c r="S541" s="8">
        <v>5246548</v>
      </c>
    </row>
    <row r="542" spans="13:19" ht="14.25">
      <c r="M542" s="12">
        <v>32</v>
      </c>
      <c r="N542" s="12">
        <v>2</v>
      </c>
      <c r="O542" s="12">
        <v>0.00040199999999999996</v>
      </c>
      <c r="P542" s="12">
        <v>5246540</v>
      </c>
      <c r="Q542" s="12">
        <v>0.068648</v>
      </c>
      <c r="R542" s="12">
        <v>0.012718</v>
      </c>
      <c r="S542" s="8">
        <v>5246548</v>
      </c>
    </row>
    <row r="543" spans="13:19" ht="14.25">
      <c r="M543" s="12">
        <v>32</v>
      </c>
      <c r="N543" s="12">
        <v>4</v>
      </c>
      <c r="O543" s="12">
        <v>0.000403</v>
      </c>
      <c r="P543" s="12">
        <v>5246540</v>
      </c>
      <c r="Q543" s="12">
        <v>0.068301</v>
      </c>
      <c r="R543" s="12">
        <v>0.01303</v>
      </c>
      <c r="S543" s="8">
        <v>5246548</v>
      </c>
    </row>
    <row r="544" spans="13:19" ht="14.25">
      <c r="M544" s="12">
        <v>32</v>
      </c>
      <c r="N544" s="12">
        <v>2</v>
      </c>
      <c r="O544" s="12">
        <v>0.000335</v>
      </c>
      <c r="P544" s="12">
        <v>5246540</v>
      </c>
      <c r="Q544" s="12">
        <v>0.06909799999999999</v>
      </c>
      <c r="R544" s="12">
        <v>0.012799</v>
      </c>
      <c r="S544" s="8">
        <v>5246548</v>
      </c>
    </row>
    <row r="545" spans="13:19" ht="14.25">
      <c r="M545" s="12">
        <v>32</v>
      </c>
      <c r="N545" s="12">
        <v>3</v>
      </c>
      <c r="O545" s="12">
        <v>0.000404</v>
      </c>
      <c r="P545" s="12">
        <v>5246540</v>
      </c>
      <c r="Q545" s="12">
        <v>0.068296</v>
      </c>
      <c r="R545" s="12">
        <v>0.012742</v>
      </c>
      <c r="S545" s="8">
        <v>5246548</v>
      </c>
    </row>
    <row r="546" spans="13:19" ht="14.25">
      <c r="M546" s="12">
        <v>32</v>
      </c>
      <c r="N546" s="12">
        <v>9</v>
      </c>
      <c r="O546" s="12">
        <v>0.000415</v>
      </c>
      <c r="P546" s="12">
        <v>5246540</v>
      </c>
      <c r="Q546" s="12">
        <v>0.069857</v>
      </c>
      <c r="R546" s="12">
        <v>0.012843</v>
      </c>
      <c r="S546" s="8">
        <v>5246548</v>
      </c>
    </row>
    <row r="547" spans="13:19" ht="14.25">
      <c r="M547" s="12">
        <v>32</v>
      </c>
      <c r="N547" s="12">
        <v>0</v>
      </c>
      <c r="O547" s="12">
        <v>0.000345</v>
      </c>
      <c r="P547" s="12">
        <v>5246540</v>
      </c>
      <c r="Q547" s="12">
        <v>0.068588</v>
      </c>
      <c r="R547" s="12">
        <v>0.07263</v>
      </c>
      <c r="S547" s="8">
        <v>5246548</v>
      </c>
    </row>
    <row r="548" spans="13:19" ht="14.25">
      <c r="M548" s="12">
        <v>32</v>
      </c>
      <c r="N548" s="12">
        <v>1</v>
      </c>
      <c r="O548" s="12">
        <v>4.9E-05</v>
      </c>
      <c r="P548" s="12">
        <v>5246540</v>
      </c>
      <c r="Q548" s="12">
        <v>0.06959499999999999</v>
      </c>
      <c r="R548" s="12">
        <v>0.012709999999999999</v>
      </c>
      <c r="S548" s="8">
        <v>5246548</v>
      </c>
    </row>
    <row r="549" spans="13:19" ht="14.25">
      <c r="M549" s="12">
        <v>32</v>
      </c>
      <c r="N549" s="12">
        <v>7</v>
      </c>
      <c r="O549" s="12">
        <v>0.000341</v>
      </c>
      <c r="P549" s="12">
        <v>5246540</v>
      </c>
      <c r="Q549" s="12">
        <v>0.06883199999999999</v>
      </c>
      <c r="R549" s="12">
        <v>0.013011</v>
      </c>
      <c r="S549" s="8">
        <v>5246548</v>
      </c>
    </row>
    <row r="550" spans="13:19" ht="14.25">
      <c r="M550" s="12">
        <v>32</v>
      </c>
      <c r="N550" s="12">
        <v>19</v>
      </c>
      <c r="O550" s="12">
        <v>0.000363</v>
      </c>
      <c r="P550" s="12">
        <v>5246540</v>
      </c>
      <c r="Q550" s="12">
        <v>0.06881999999999999</v>
      </c>
      <c r="R550" s="12">
        <v>0.01299</v>
      </c>
      <c r="S550" s="8">
        <v>5246548</v>
      </c>
    </row>
    <row r="551" spans="13:19" ht="14.25">
      <c r="M551" s="12">
        <v>32</v>
      </c>
      <c r="N551" s="12">
        <v>12</v>
      </c>
      <c r="O551" s="12">
        <v>0.000346</v>
      </c>
      <c r="P551" s="12">
        <v>5246540</v>
      </c>
      <c r="Q551" s="12">
        <v>0.068414</v>
      </c>
      <c r="R551" s="12">
        <v>0.012856</v>
      </c>
      <c r="S551" s="8">
        <v>5246548</v>
      </c>
    </row>
    <row r="552" spans="13:19" ht="14.25">
      <c r="M552" s="12">
        <v>32</v>
      </c>
      <c r="N552" s="12">
        <v>8</v>
      </c>
      <c r="O552" s="12">
        <v>0.000332</v>
      </c>
      <c r="P552" s="12">
        <v>5246540</v>
      </c>
      <c r="Q552" s="12">
        <v>0.06847</v>
      </c>
      <c r="R552" s="12">
        <v>0.012794999999999999</v>
      </c>
      <c r="S552" s="8">
        <v>5246548</v>
      </c>
    </row>
    <row r="553" spans="13:19" ht="14.25">
      <c r="M553" s="12">
        <v>32</v>
      </c>
      <c r="N553" s="12">
        <v>9</v>
      </c>
      <c r="O553" s="12">
        <v>0.00041799999999999997</v>
      </c>
      <c r="P553" s="12">
        <v>5246540</v>
      </c>
      <c r="Q553" s="12">
        <v>0.07421699999999999</v>
      </c>
      <c r="R553" s="12">
        <v>0.012823</v>
      </c>
      <c r="S553" s="8">
        <v>5246548</v>
      </c>
    </row>
    <row r="554" spans="13:19" ht="14.25">
      <c r="M554" s="12">
        <v>32</v>
      </c>
      <c r="N554" s="12">
        <v>10</v>
      </c>
      <c r="O554" s="12">
        <v>0.00034899999999999997</v>
      </c>
      <c r="P554" s="12">
        <v>5246540</v>
      </c>
      <c r="Q554" s="12">
        <v>0.069023</v>
      </c>
      <c r="R554" s="12">
        <v>0.012794</v>
      </c>
      <c r="S554" s="8">
        <v>5246548</v>
      </c>
    </row>
    <row r="555" spans="13:19" ht="14.25">
      <c r="M555" s="12">
        <v>32</v>
      </c>
      <c r="N555" s="12">
        <v>2</v>
      </c>
      <c r="O555" s="12">
        <v>0.00041099999999999996</v>
      </c>
      <c r="P555" s="12">
        <v>5246540</v>
      </c>
      <c r="Q555" s="12">
        <v>0.068738</v>
      </c>
      <c r="R555" s="12">
        <v>0.01287</v>
      </c>
      <c r="S555" s="8">
        <v>5246548</v>
      </c>
    </row>
    <row r="556" spans="13:19" ht="14.25">
      <c r="M556" s="12">
        <v>32</v>
      </c>
      <c r="N556" s="12">
        <v>1</v>
      </c>
      <c r="O556" s="12">
        <v>5.8E-05</v>
      </c>
      <c r="P556" s="12">
        <v>5246540</v>
      </c>
      <c r="Q556" s="12">
        <v>0.06990299999999999</v>
      </c>
      <c r="R556" s="12">
        <v>0.012532</v>
      </c>
      <c r="S556" s="8">
        <v>5246548</v>
      </c>
    </row>
    <row r="557" spans="13:19" ht="14.25">
      <c r="M557" s="12">
        <v>32</v>
      </c>
      <c r="N557" s="12">
        <v>5</v>
      </c>
      <c r="O557" s="12">
        <v>0.000417</v>
      </c>
      <c r="P557" s="12">
        <v>5246540</v>
      </c>
      <c r="Q557" s="12">
        <v>0.068938</v>
      </c>
      <c r="R557" s="12">
        <v>0.012803</v>
      </c>
      <c r="S557" s="8">
        <v>5246548</v>
      </c>
    </row>
    <row r="558" spans="13:19" ht="14.25">
      <c r="M558" s="12">
        <v>32</v>
      </c>
      <c r="N558" s="12">
        <v>7</v>
      </c>
      <c r="O558" s="12">
        <v>0.000405</v>
      </c>
      <c r="P558" s="12">
        <v>5246540</v>
      </c>
      <c r="Q558" s="12">
        <v>0.069007</v>
      </c>
      <c r="R558" s="12">
        <v>0.012365</v>
      </c>
      <c r="S558" s="8">
        <v>5246548</v>
      </c>
    </row>
    <row r="559" spans="13:19" ht="14.25">
      <c r="M559" s="12">
        <v>32</v>
      </c>
      <c r="N559" s="12">
        <v>18</v>
      </c>
      <c r="O559" s="12">
        <v>0.00034199999999999996</v>
      </c>
      <c r="P559" s="12">
        <v>5246540</v>
      </c>
      <c r="Q559" s="12">
        <v>0.068774</v>
      </c>
      <c r="R559" s="12">
        <v>0.013042</v>
      </c>
      <c r="S559" s="8">
        <v>5246548</v>
      </c>
    </row>
    <row r="560" spans="13:19" ht="14.25">
      <c r="M560" s="12">
        <v>32</v>
      </c>
      <c r="N560" s="12">
        <v>24</v>
      </c>
      <c r="O560" s="12">
        <v>0.000343</v>
      </c>
      <c r="P560" s="12">
        <v>5246540</v>
      </c>
      <c r="Q560" s="12">
        <v>0.06884799999999999</v>
      </c>
      <c r="R560" s="12">
        <v>0.013328999999999999</v>
      </c>
      <c r="S560" s="8">
        <v>5246548</v>
      </c>
    </row>
    <row r="561" spans="13:19" ht="14.25">
      <c r="M561" s="12">
        <v>32</v>
      </c>
      <c r="N561" s="12">
        <v>2</v>
      </c>
      <c r="O561" s="12">
        <v>0.000332</v>
      </c>
      <c r="P561" s="12">
        <v>5246540</v>
      </c>
      <c r="Q561" s="12">
        <v>0.06922199999999999</v>
      </c>
      <c r="R561" s="12">
        <v>0.012749</v>
      </c>
      <c r="S561" s="8">
        <v>5246548</v>
      </c>
    </row>
    <row r="562" spans="13:19" ht="14.25">
      <c r="M562" s="12">
        <v>32</v>
      </c>
      <c r="N562" s="12">
        <v>2</v>
      </c>
      <c r="O562" s="12">
        <v>0.000365</v>
      </c>
      <c r="P562" s="12">
        <v>5246540</v>
      </c>
      <c r="Q562" s="12">
        <v>0.06981699999999999</v>
      </c>
      <c r="R562" s="12">
        <v>0.012858</v>
      </c>
      <c r="S562" s="8">
        <v>5246548</v>
      </c>
    </row>
    <row r="563" spans="13:19" ht="14.25">
      <c r="M563" s="12">
        <v>32</v>
      </c>
      <c r="N563" s="12">
        <v>8</v>
      </c>
      <c r="O563" s="12">
        <v>0.000401</v>
      </c>
      <c r="P563" s="12">
        <v>5246540</v>
      </c>
      <c r="Q563" s="12">
        <v>0.06838799999999999</v>
      </c>
      <c r="R563" s="12">
        <v>0.013061999999999999</v>
      </c>
      <c r="S563" s="8">
        <v>5246548</v>
      </c>
    </row>
    <row r="564" spans="13:19" ht="14.25">
      <c r="M564" s="12">
        <v>32</v>
      </c>
      <c r="N564" s="12">
        <v>13</v>
      </c>
      <c r="O564" s="12">
        <v>0.000356</v>
      </c>
      <c r="P564" s="12">
        <v>5246540</v>
      </c>
      <c r="Q564" s="12">
        <v>0.068466</v>
      </c>
      <c r="R564" s="12">
        <v>0.012459</v>
      </c>
      <c r="S564" s="8">
        <v>5246548</v>
      </c>
    </row>
    <row r="565" spans="13:19" ht="14.25">
      <c r="M565" s="12">
        <v>32</v>
      </c>
      <c r="N565" s="12">
        <v>22</v>
      </c>
      <c r="O565" s="12">
        <v>0.00034199999999999996</v>
      </c>
      <c r="P565" s="12">
        <v>5246540</v>
      </c>
      <c r="Q565" s="12">
        <v>0.06885999999999999</v>
      </c>
      <c r="R565" s="12">
        <v>0.012849</v>
      </c>
      <c r="S565" s="8">
        <v>5246548</v>
      </c>
    </row>
    <row r="566" spans="13:19" ht="14.25">
      <c r="M566" s="12">
        <v>32</v>
      </c>
      <c r="N566" s="12">
        <v>23</v>
      </c>
      <c r="O566" s="12">
        <v>0.000354</v>
      </c>
      <c r="P566" s="12">
        <v>5246540</v>
      </c>
      <c r="Q566" s="12">
        <v>0.06854199999999999</v>
      </c>
      <c r="R566" s="12">
        <v>0.012666</v>
      </c>
      <c r="S566" s="8">
        <v>5246548</v>
      </c>
    </row>
    <row r="567" spans="13:19" ht="14.25">
      <c r="M567" s="12">
        <v>32</v>
      </c>
      <c r="N567" s="12">
        <v>6</v>
      </c>
      <c r="O567" s="12">
        <v>0.00034199999999999996</v>
      </c>
      <c r="P567" s="12">
        <v>5246540</v>
      </c>
      <c r="Q567" s="12">
        <v>0.068881</v>
      </c>
      <c r="R567" s="12">
        <v>0.012718</v>
      </c>
      <c r="S567" s="8">
        <v>5246548</v>
      </c>
    </row>
    <row r="568" spans="13:19" ht="14.25">
      <c r="M568" s="12">
        <v>32</v>
      </c>
      <c r="N568" s="12">
        <v>9</v>
      </c>
      <c r="O568" s="12">
        <v>0.00038899999999999997</v>
      </c>
      <c r="P568" s="12">
        <v>5246540</v>
      </c>
      <c r="Q568" s="12">
        <v>0.068899</v>
      </c>
      <c r="R568" s="12">
        <v>0.012561</v>
      </c>
      <c r="S568" s="8">
        <v>5246548</v>
      </c>
    </row>
    <row r="569" spans="13:19" ht="14.25">
      <c r="M569" s="12">
        <v>32</v>
      </c>
      <c r="N569" s="12">
        <v>5</v>
      </c>
      <c r="O569" s="12">
        <v>0.00034199999999999996</v>
      </c>
      <c r="P569" s="12">
        <v>5246540</v>
      </c>
      <c r="Q569" s="12">
        <v>0.069358</v>
      </c>
      <c r="R569" s="12">
        <v>0.012822</v>
      </c>
      <c r="S569" s="8">
        <v>5246548</v>
      </c>
    </row>
    <row r="570" spans="13:19" ht="14.25">
      <c r="M570" s="12">
        <v>32</v>
      </c>
      <c r="N570" s="12">
        <v>10</v>
      </c>
      <c r="O570" s="12">
        <v>0.00036199999999999996</v>
      </c>
      <c r="P570" s="12">
        <v>5246540</v>
      </c>
      <c r="Q570" s="12">
        <v>0.068718</v>
      </c>
      <c r="R570" s="12">
        <v>0.012955999999999999</v>
      </c>
      <c r="S570" s="8">
        <v>5246548</v>
      </c>
    </row>
    <row r="571" spans="13:19" ht="14.25">
      <c r="M571" s="12">
        <v>32</v>
      </c>
      <c r="N571" s="12">
        <v>12</v>
      </c>
      <c r="O571" s="12">
        <v>0.000348</v>
      </c>
      <c r="P571" s="12">
        <v>5246540</v>
      </c>
      <c r="Q571" s="12">
        <v>0.06840399999999999</v>
      </c>
      <c r="R571" s="12">
        <v>0.013068999999999999</v>
      </c>
      <c r="S571" s="8">
        <v>5246548</v>
      </c>
    </row>
    <row r="572" spans="13:19" ht="14.25">
      <c r="M572" s="12">
        <v>32</v>
      </c>
      <c r="N572" s="12">
        <v>20</v>
      </c>
      <c r="O572" s="12">
        <v>0.000341</v>
      </c>
      <c r="P572" s="12">
        <v>5246540</v>
      </c>
      <c r="Q572" s="12">
        <v>0.069144</v>
      </c>
      <c r="R572" s="12">
        <v>0.013533</v>
      </c>
      <c r="S572" s="8">
        <v>5246548</v>
      </c>
    </row>
    <row r="573" spans="13:19" ht="14.25">
      <c r="M573" s="12">
        <v>32</v>
      </c>
      <c r="N573" s="12">
        <v>7</v>
      </c>
      <c r="O573" s="12">
        <v>0.000341</v>
      </c>
      <c r="P573" s="12">
        <v>5246540</v>
      </c>
      <c r="Q573" s="12">
        <v>0.06916</v>
      </c>
      <c r="R573" s="12">
        <v>0.01287</v>
      </c>
      <c r="S573" s="8">
        <v>5246548</v>
      </c>
    </row>
    <row r="574" spans="13:19" ht="14.25">
      <c r="M574" s="12">
        <v>32</v>
      </c>
      <c r="N574" s="12">
        <v>4</v>
      </c>
      <c r="O574" s="12">
        <v>0.000341</v>
      </c>
      <c r="P574" s="12">
        <v>5246540</v>
      </c>
      <c r="Q574" s="12">
        <v>0.068761</v>
      </c>
      <c r="R574" s="12">
        <v>0.012891</v>
      </c>
      <c r="S574" s="8">
        <v>5246548</v>
      </c>
    </row>
    <row r="575" spans="13:19" ht="14.25">
      <c r="M575" s="12">
        <v>32</v>
      </c>
      <c r="N575" s="12">
        <v>6</v>
      </c>
      <c r="O575" s="12">
        <v>0.000338</v>
      </c>
      <c r="P575" s="12">
        <v>5246540</v>
      </c>
      <c r="Q575" s="12">
        <v>0.068865</v>
      </c>
      <c r="R575" s="12">
        <v>0.01283</v>
      </c>
      <c r="S575" s="8">
        <v>5246548</v>
      </c>
    </row>
    <row r="576" spans="13:19" ht="14.25">
      <c r="M576" s="12">
        <v>32</v>
      </c>
      <c r="N576" s="12">
        <v>19</v>
      </c>
      <c r="O576" s="12">
        <v>0.000332</v>
      </c>
      <c r="P576" s="12">
        <v>5246540</v>
      </c>
      <c r="Q576" s="12">
        <v>0.06843099999999999</v>
      </c>
      <c r="R576" s="12">
        <v>0.012869</v>
      </c>
      <c r="S576" s="8">
        <v>5246548</v>
      </c>
    </row>
    <row r="577" spans="13:19" ht="14.25">
      <c r="M577" s="12">
        <v>32</v>
      </c>
      <c r="N577" s="12">
        <v>6</v>
      </c>
      <c r="O577" s="12">
        <v>0.000405</v>
      </c>
      <c r="P577" s="12">
        <v>5246540</v>
      </c>
      <c r="Q577" s="12">
        <v>0.068815</v>
      </c>
      <c r="R577" s="12">
        <v>0.012882999999999999</v>
      </c>
      <c r="S577" s="8">
        <v>5246548</v>
      </c>
    </row>
    <row r="578" spans="13:19" ht="14.25">
      <c r="M578" s="12">
        <v>32</v>
      </c>
      <c r="N578" s="12">
        <v>25</v>
      </c>
      <c r="O578" s="12">
        <v>0.00042699999999999997</v>
      </c>
      <c r="P578" s="12">
        <v>5246540</v>
      </c>
      <c r="Q578" s="12">
        <v>0.037834</v>
      </c>
      <c r="R578" s="12">
        <v>0.012683999999999999</v>
      </c>
      <c r="S578" s="8">
        <v>5246548</v>
      </c>
    </row>
    <row r="579" spans="13:19" ht="14.25">
      <c r="M579" s="12">
        <v>32</v>
      </c>
      <c r="N579" s="12">
        <v>11</v>
      </c>
      <c r="O579" s="12">
        <v>0.000336</v>
      </c>
      <c r="P579" s="12">
        <v>5246540</v>
      </c>
      <c r="Q579" s="12">
        <v>0.069106</v>
      </c>
      <c r="R579" s="12">
        <v>0.012475</v>
      </c>
      <c r="S579" s="8">
        <v>5246548</v>
      </c>
    </row>
    <row r="580" spans="13:19" ht="14.25">
      <c r="M580" s="12">
        <v>32</v>
      </c>
      <c r="N580" s="12">
        <v>7</v>
      </c>
      <c r="O580" s="12">
        <v>0.00034199999999999996</v>
      </c>
      <c r="P580" s="12">
        <v>5246540</v>
      </c>
      <c r="Q580" s="12">
        <v>0.06887399999999999</v>
      </c>
      <c r="R580" s="12">
        <v>0.012707999999999999</v>
      </c>
      <c r="S580" s="8">
        <v>5246548</v>
      </c>
    </row>
    <row r="581" spans="13:19" ht="14.25">
      <c r="M581" s="12">
        <v>32</v>
      </c>
      <c r="N581" s="12">
        <v>21</v>
      </c>
      <c r="O581" s="12">
        <v>0.000345</v>
      </c>
      <c r="P581" s="12">
        <v>5246540</v>
      </c>
      <c r="Q581" s="12">
        <v>0.06862</v>
      </c>
      <c r="R581" s="12">
        <v>0.012778999999999999</v>
      </c>
      <c r="S581" s="8">
        <v>5246548</v>
      </c>
    </row>
    <row r="582" spans="13:19" ht="14.25">
      <c r="M582" s="12">
        <v>32</v>
      </c>
      <c r="N582" s="12">
        <v>4</v>
      </c>
      <c r="O582" s="12">
        <v>0.000406</v>
      </c>
      <c r="P582" s="12">
        <v>5246540</v>
      </c>
      <c r="Q582" s="12">
        <v>0.069378</v>
      </c>
      <c r="R582" s="12">
        <v>0.01296</v>
      </c>
      <c r="S582" s="8">
        <v>5246548</v>
      </c>
    </row>
    <row r="583" spans="13:19" ht="14.25">
      <c r="M583" s="12">
        <v>32</v>
      </c>
      <c r="N583" s="12">
        <v>12</v>
      </c>
      <c r="O583" s="12">
        <v>0.000328</v>
      </c>
      <c r="P583" s="12">
        <v>5246540</v>
      </c>
      <c r="Q583" s="12">
        <v>0.068509</v>
      </c>
      <c r="R583" s="12">
        <v>0.012407</v>
      </c>
      <c r="S583" s="8">
        <v>5246548</v>
      </c>
    </row>
    <row r="584" spans="13:19" ht="14.25">
      <c r="M584" s="12">
        <v>32</v>
      </c>
      <c r="N584" s="12">
        <v>10</v>
      </c>
      <c r="O584" s="12">
        <v>0.000414</v>
      </c>
      <c r="P584" s="12">
        <v>5246540</v>
      </c>
      <c r="Q584" s="12">
        <v>0.06991599999999999</v>
      </c>
      <c r="R584" s="12">
        <v>0.013085</v>
      </c>
      <c r="S584" s="8">
        <v>5246548</v>
      </c>
    </row>
    <row r="585" spans="13:19" ht="14.25">
      <c r="M585" s="12">
        <v>32</v>
      </c>
      <c r="N585" s="12">
        <v>8</v>
      </c>
      <c r="O585" s="12">
        <v>0.000334</v>
      </c>
      <c r="P585" s="12">
        <v>5246540</v>
      </c>
      <c r="Q585" s="12">
        <v>0.06852799999999999</v>
      </c>
      <c r="R585" s="12">
        <v>0.012884999999999999</v>
      </c>
      <c r="S585" s="8">
        <v>5246548</v>
      </c>
    </row>
    <row r="586" spans="13:19" ht="14.25">
      <c r="M586" s="12">
        <v>32</v>
      </c>
      <c r="N586" s="12">
        <v>6</v>
      </c>
      <c r="O586" s="12">
        <v>0.00035099999999999997</v>
      </c>
      <c r="P586" s="12">
        <v>5246540</v>
      </c>
      <c r="Q586" s="12">
        <v>0.07434</v>
      </c>
      <c r="R586" s="12">
        <v>0.012776</v>
      </c>
      <c r="S586" s="8">
        <v>5246548</v>
      </c>
    </row>
    <row r="587" spans="13:19" ht="14.25">
      <c r="M587" s="12">
        <v>32</v>
      </c>
      <c r="N587" s="12">
        <v>19</v>
      </c>
      <c r="O587" s="12">
        <v>0.00041299999999999996</v>
      </c>
      <c r="P587" s="12">
        <v>5246540</v>
      </c>
      <c r="Q587" s="12">
        <v>0.06845799999999999</v>
      </c>
      <c r="R587" s="12">
        <v>0.012835</v>
      </c>
      <c r="S587" s="8">
        <v>5246548</v>
      </c>
    </row>
    <row r="588" spans="13:19" ht="14.25">
      <c r="M588" s="12">
        <v>32</v>
      </c>
      <c r="N588" s="12">
        <v>22</v>
      </c>
      <c r="O588" s="12">
        <v>0.00040899999999999997</v>
      </c>
      <c r="P588" s="12">
        <v>5246540</v>
      </c>
      <c r="Q588" s="12">
        <v>0.068697</v>
      </c>
      <c r="R588" s="12">
        <v>0.012879</v>
      </c>
      <c r="S588" s="8">
        <v>5246548</v>
      </c>
    </row>
    <row r="589" spans="13:19" ht="14.25">
      <c r="M589" s="12">
        <v>32</v>
      </c>
      <c r="N589" s="12">
        <v>3</v>
      </c>
      <c r="O589" s="12">
        <v>0.00033099999999999997</v>
      </c>
      <c r="P589" s="12">
        <v>5246540</v>
      </c>
      <c r="Q589" s="12">
        <v>0.068661</v>
      </c>
      <c r="R589" s="12">
        <v>0.012789</v>
      </c>
      <c r="S589" s="8">
        <v>5246548</v>
      </c>
    </row>
    <row r="590" spans="13:19" ht="14.25">
      <c r="M590" s="12">
        <v>32</v>
      </c>
      <c r="N590" s="12">
        <v>23</v>
      </c>
      <c r="O590" s="12">
        <v>0.000352</v>
      </c>
      <c r="P590" s="12">
        <v>5246540</v>
      </c>
      <c r="Q590" s="12">
        <v>0.069404</v>
      </c>
      <c r="R590" s="12">
        <v>0.012622999999999999</v>
      </c>
      <c r="S590" s="8">
        <v>5246548</v>
      </c>
    </row>
    <row r="591" spans="13:19" ht="14.25">
      <c r="M591" s="12">
        <v>32</v>
      </c>
      <c r="N591" s="12">
        <v>24</v>
      </c>
      <c r="O591" s="12">
        <v>0.000415</v>
      </c>
      <c r="P591" s="12">
        <v>5246540</v>
      </c>
      <c r="Q591" s="12">
        <v>0.068336</v>
      </c>
      <c r="R591" s="12">
        <v>0.013023</v>
      </c>
      <c r="S591" s="8">
        <v>5246548</v>
      </c>
    </row>
    <row r="592" spans="13:19" ht="14.25">
      <c r="M592" s="12">
        <v>32</v>
      </c>
      <c r="N592" s="12">
        <v>19</v>
      </c>
      <c r="O592" s="12">
        <v>0.000354</v>
      </c>
      <c r="P592" s="12">
        <v>5246540</v>
      </c>
      <c r="Q592" s="12">
        <v>0.06833</v>
      </c>
      <c r="R592" s="12">
        <v>0.012622</v>
      </c>
      <c r="S592" s="8">
        <v>5246548</v>
      </c>
    </row>
    <row r="593" spans="13:19" ht="14.25">
      <c r="M593" s="12">
        <v>32</v>
      </c>
      <c r="N593" s="12">
        <v>20</v>
      </c>
      <c r="O593" s="12">
        <v>0.000347</v>
      </c>
      <c r="P593" s="12">
        <v>5246540</v>
      </c>
      <c r="Q593" s="12">
        <v>0.068602</v>
      </c>
      <c r="R593" s="12">
        <v>0.012808</v>
      </c>
      <c r="S593" s="8">
        <v>5246548</v>
      </c>
    </row>
    <row r="594" spans="13:19" ht="14.25">
      <c r="M594" s="12">
        <v>32</v>
      </c>
      <c r="N594" s="12">
        <v>21</v>
      </c>
      <c r="O594" s="12">
        <v>0.00034199999999999996</v>
      </c>
      <c r="P594" s="12">
        <v>5246540</v>
      </c>
      <c r="Q594" s="12">
        <v>0.070212</v>
      </c>
      <c r="R594" s="12">
        <v>0.012796</v>
      </c>
      <c r="S594" s="8">
        <v>5246548</v>
      </c>
    </row>
    <row r="595" spans="13:19" ht="14.25">
      <c r="M595" s="12">
        <v>32</v>
      </c>
      <c r="N595" s="12">
        <v>25</v>
      </c>
      <c r="O595" s="12">
        <v>0.00034899999999999997</v>
      </c>
      <c r="P595" s="12">
        <v>5246540</v>
      </c>
      <c r="Q595" s="12">
        <v>0.038044999999999995</v>
      </c>
      <c r="R595" s="12">
        <v>0.012482</v>
      </c>
      <c r="S595" s="8">
        <v>5246548</v>
      </c>
    </row>
    <row r="596" spans="13:19" ht="14.25">
      <c r="M596" s="12">
        <v>32</v>
      </c>
      <c r="N596" s="12">
        <v>23</v>
      </c>
      <c r="O596" s="12">
        <v>0.000292</v>
      </c>
      <c r="P596" s="12">
        <v>5246540</v>
      </c>
      <c r="Q596" s="12">
        <v>0.068301</v>
      </c>
      <c r="R596" s="12">
        <v>0.012477</v>
      </c>
      <c r="S596" s="8">
        <v>5246548</v>
      </c>
    </row>
    <row r="597" spans="13:19" ht="14.25">
      <c r="M597" s="12">
        <v>32</v>
      </c>
      <c r="N597" s="12">
        <v>3</v>
      </c>
      <c r="O597" s="12">
        <v>0.000316</v>
      </c>
      <c r="P597" s="12">
        <v>5246540</v>
      </c>
      <c r="Q597" s="12">
        <v>0.06834599999999999</v>
      </c>
      <c r="R597" s="12">
        <v>0.012768</v>
      </c>
      <c r="S597" s="8">
        <v>5246548</v>
      </c>
    </row>
    <row r="598" spans="13:19" ht="14.25">
      <c r="M598" s="12">
        <v>32</v>
      </c>
      <c r="N598" s="12">
        <v>23</v>
      </c>
      <c r="O598" s="12">
        <v>0.00034399999999999996</v>
      </c>
      <c r="P598" s="12">
        <v>5246540</v>
      </c>
      <c r="Q598" s="12">
        <v>0.068288</v>
      </c>
      <c r="R598" s="12">
        <v>0.012705</v>
      </c>
      <c r="S598" s="8">
        <v>5246548</v>
      </c>
    </row>
    <row r="599" spans="13:19" ht="14.25">
      <c r="M599" s="12">
        <v>32</v>
      </c>
      <c r="N599" s="12">
        <v>0</v>
      </c>
      <c r="O599" s="12">
        <v>0.000332</v>
      </c>
      <c r="P599" s="12">
        <v>5246540</v>
      </c>
      <c r="Q599" s="12">
        <v>0.06933299999999999</v>
      </c>
      <c r="R599" s="12">
        <v>0.072224</v>
      </c>
      <c r="S599" s="8">
        <v>5246548</v>
      </c>
    </row>
    <row r="600" spans="13:19" ht="14.25">
      <c r="M600" s="12">
        <v>32</v>
      </c>
      <c r="N600" s="12">
        <v>25</v>
      </c>
      <c r="O600" s="12">
        <v>0.00034199999999999996</v>
      </c>
      <c r="P600" s="12">
        <v>5246540</v>
      </c>
      <c r="Q600" s="12">
        <v>0.037621</v>
      </c>
      <c r="R600" s="12">
        <v>0.012435</v>
      </c>
      <c r="S600" s="8">
        <v>5246548</v>
      </c>
    </row>
    <row r="601" spans="13:19" ht="14.25">
      <c r="M601" s="12">
        <v>32</v>
      </c>
      <c r="N601" s="12">
        <v>8</v>
      </c>
      <c r="O601" s="12">
        <v>0.00041</v>
      </c>
      <c r="P601" s="12">
        <v>5246540</v>
      </c>
      <c r="Q601" s="12">
        <v>0.068773</v>
      </c>
      <c r="R601" s="12">
        <v>0.012941</v>
      </c>
      <c r="S601" s="8">
        <v>5246548</v>
      </c>
    </row>
    <row r="602" spans="13:19" ht="14.25">
      <c r="M602" s="12">
        <v>32</v>
      </c>
      <c r="N602" s="12">
        <v>12</v>
      </c>
      <c r="O602" s="12">
        <v>0.00033099999999999997</v>
      </c>
      <c r="P602" s="12">
        <v>5246540</v>
      </c>
      <c r="Q602" s="12">
        <v>0.068492</v>
      </c>
      <c r="R602" s="12">
        <v>0.012938</v>
      </c>
      <c r="S602" s="8">
        <v>5246548</v>
      </c>
    </row>
    <row r="603" spans="13:19" ht="14.25">
      <c r="M603" s="12">
        <v>32</v>
      </c>
      <c r="N603" s="12">
        <v>13</v>
      </c>
      <c r="O603" s="12">
        <v>0.000354</v>
      </c>
      <c r="P603" s="12">
        <v>5246540</v>
      </c>
      <c r="Q603" s="12">
        <v>0.068316</v>
      </c>
      <c r="R603" s="12">
        <v>0.012423</v>
      </c>
      <c r="S603" s="8">
        <v>5246548</v>
      </c>
    </row>
    <row r="604" spans="13:19" ht="14.25">
      <c r="M604" s="12">
        <v>32</v>
      </c>
      <c r="N604" s="12">
        <v>13</v>
      </c>
      <c r="O604" s="12">
        <v>0.000405</v>
      </c>
      <c r="P604" s="12">
        <v>5246540</v>
      </c>
      <c r="Q604" s="12">
        <v>0.068461</v>
      </c>
      <c r="R604" s="12">
        <v>0.012674</v>
      </c>
      <c r="S604" s="8">
        <v>5246548</v>
      </c>
    </row>
    <row r="605" spans="13:19" ht="14.25">
      <c r="M605" s="12">
        <v>32</v>
      </c>
      <c r="N605" s="12">
        <v>8</v>
      </c>
      <c r="O605" s="12">
        <v>0.00035099999999999997</v>
      </c>
      <c r="P605" s="12">
        <v>5246540</v>
      </c>
      <c r="Q605" s="12">
        <v>0.069358</v>
      </c>
      <c r="R605" s="12">
        <v>0.012799999999999999</v>
      </c>
      <c r="S605" s="8">
        <v>5246548</v>
      </c>
    </row>
    <row r="606" spans="13:19" ht="14.25">
      <c r="M606" s="12">
        <v>32</v>
      </c>
      <c r="N606" s="12">
        <v>12</v>
      </c>
      <c r="O606" s="12">
        <v>0.000352</v>
      </c>
      <c r="P606" s="12">
        <v>5246540</v>
      </c>
      <c r="Q606" s="12">
        <v>0.06865399999999999</v>
      </c>
      <c r="R606" s="12">
        <v>0.012875999999999999</v>
      </c>
      <c r="S606" s="8">
        <v>5246548</v>
      </c>
    </row>
    <row r="607" spans="13:19" ht="14.25">
      <c r="M607" s="12">
        <v>32</v>
      </c>
      <c r="N607" s="12">
        <v>4</v>
      </c>
      <c r="O607" s="12">
        <v>0.00034199999999999996</v>
      </c>
      <c r="P607" s="12">
        <v>5246540</v>
      </c>
      <c r="Q607" s="12">
        <v>0.068547</v>
      </c>
      <c r="R607" s="12">
        <v>0.012725</v>
      </c>
      <c r="S607" s="8">
        <v>5246548</v>
      </c>
    </row>
    <row r="608" spans="13:19" ht="14.25">
      <c r="M608" s="12">
        <v>32</v>
      </c>
      <c r="N608" s="12">
        <v>11</v>
      </c>
      <c r="O608" s="12">
        <v>0.000345</v>
      </c>
      <c r="P608" s="12">
        <v>5246540</v>
      </c>
      <c r="Q608" s="12">
        <v>0.069284</v>
      </c>
      <c r="R608" s="12">
        <v>0.012691</v>
      </c>
      <c r="S608" s="8">
        <v>5246548</v>
      </c>
    </row>
    <row r="609" spans="13:19" ht="14.25">
      <c r="M609" s="12">
        <v>32</v>
      </c>
      <c r="N609" s="12">
        <v>16</v>
      </c>
      <c r="O609" s="12">
        <v>0.000339</v>
      </c>
      <c r="P609" s="12">
        <v>5246540</v>
      </c>
      <c r="Q609" s="12">
        <v>0.068696</v>
      </c>
      <c r="R609" s="12">
        <v>0.012856999999999999</v>
      </c>
      <c r="S609" s="8">
        <v>5246548</v>
      </c>
    </row>
    <row r="610" spans="13:19" ht="14.25">
      <c r="M610" s="12">
        <v>32</v>
      </c>
      <c r="N610" s="12">
        <v>17</v>
      </c>
      <c r="O610" s="12">
        <v>0.000368</v>
      </c>
      <c r="P610" s="12">
        <v>5246540</v>
      </c>
      <c r="Q610" s="12">
        <v>0.069087</v>
      </c>
      <c r="R610" s="12">
        <v>0.012817</v>
      </c>
      <c r="S610" s="8">
        <v>5246548</v>
      </c>
    </row>
    <row r="611" spans="13:19" ht="14.25">
      <c r="M611" s="12">
        <v>32</v>
      </c>
      <c r="N611" s="12">
        <v>15</v>
      </c>
      <c r="O611" s="12">
        <v>0.000343</v>
      </c>
      <c r="P611" s="12">
        <v>5246540</v>
      </c>
      <c r="Q611" s="12">
        <v>0.068494</v>
      </c>
      <c r="R611" s="12">
        <v>0.012688</v>
      </c>
      <c r="S611" s="8">
        <v>5246548</v>
      </c>
    </row>
    <row r="612" spans="13:23" ht="14.25">
      <c r="M612" s="12">
        <v>33</v>
      </c>
      <c r="N612" s="12">
        <v>6</v>
      </c>
      <c r="O612" s="12">
        <v>0.00034199999999999996</v>
      </c>
      <c r="P612" s="12">
        <v>5246540</v>
      </c>
      <c r="Q612" s="12">
        <v>0.110303</v>
      </c>
      <c r="R612" s="12">
        <v>0.012756</v>
      </c>
      <c r="S612" s="8">
        <v>5246548</v>
      </c>
      <c r="U612" s="15">
        <f>SUM(Q612:Q1668)/COUNT(Q612:Q1668)</f>
        <v>0.08960491485335866</v>
      </c>
      <c r="V612" s="15">
        <f>SUM(R612:R1668)/COUNT(R612:R1668)</f>
        <v>0.014735530747398303</v>
      </c>
      <c r="W612" s="14">
        <f>SUM(O612:O1668)/COUNT(O612:O1668)</f>
        <v>0.00035337653736991443</v>
      </c>
    </row>
    <row r="613" spans="13:23" ht="14.25">
      <c r="M613" s="12">
        <v>33</v>
      </c>
      <c r="N613" s="12">
        <v>10</v>
      </c>
      <c r="O613" s="12">
        <v>0.000343</v>
      </c>
      <c r="P613" s="12">
        <v>5246540</v>
      </c>
      <c r="Q613" s="12">
        <v>0.109791</v>
      </c>
      <c r="R613" s="12">
        <v>0.012853</v>
      </c>
      <c r="S613" s="8">
        <v>5246548</v>
      </c>
      <c r="U613" s="14">
        <f>SUM(Q612:Q1668)</f>
        <v>94.7123950000001</v>
      </c>
      <c r="V613" s="14">
        <f>SUM(R612:R1668)</f>
        <v>15.575456000000006</v>
      </c>
      <c r="W613" s="14">
        <f>SUM(O612:O1668)</f>
        <v>0.37351899999999955</v>
      </c>
    </row>
    <row r="614" spans="13:19" ht="14.25">
      <c r="M614" s="12">
        <v>33</v>
      </c>
      <c r="N614" s="12">
        <v>37</v>
      </c>
      <c r="O614" s="12">
        <v>0.000404</v>
      </c>
      <c r="P614" s="12">
        <v>5246540</v>
      </c>
      <c r="Q614" s="12">
        <v>0.063526</v>
      </c>
      <c r="R614" s="12">
        <v>0.013118</v>
      </c>
      <c r="S614" s="8">
        <v>5246548</v>
      </c>
    </row>
    <row r="615" spans="13:19" ht="14.25">
      <c r="M615" s="12">
        <v>33</v>
      </c>
      <c r="N615" s="12">
        <v>16</v>
      </c>
      <c r="O615" s="12">
        <v>0.000343</v>
      </c>
      <c r="P615" s="12">
        <v>5246540</v>
      </c>
      <c r="Q615" s="12">
        <v>0.10906199999999999</v>
      </c>
      <c r="R615" s="12">
        <v>0.012846</v>
      </c>
      <c r="S615" s="8">
        <v>5246548</v>
      </c>
    </row>
    <row r="616" spans="13:19" ht="14.25">
      <c r="M616" s="12">
        <v>33</v>
      </c>
      <c r="N616" s="12">
        <v>3</v>
      </c>
      <c r="O616" s="12">
        <v>0.00033099999999999997</v>
      </c>
      <c r="P616" s="12">
        <v>5246540</v>
      </c>
      <c r="Q616" s="12">
        <v>0.095029</v>
      </c>
      <c r="R616" s="12">
        <v>0.012867</v>
      </c>
      <c r="S616" s="8">
        <v>5246548</v>
      </c>
    </row>
    <row r="617" spans="13:19" ht="14.25">
      <c r="M617" s="12">
        <v>33</v>
      </c>
      <c r="N617" s="12">
        <v>13</v>
      </c>
      <c r="O617" s="12">
        <v>0.000403</v>
      </c>
      <c r="P617" s="12">
        <v>5246540</v>
      </c>
      <c r="Q617" s="12">
        <v>0.108886</v>
      </c>
      <c r="R617" s="12">
        <v>0.012683</v>
      </c>
      <c r="S617" s="8">
        <v>5246548</v>
      </c>
    </row>
    <row r="618" spans="13:19" ht="14.25">
      <c r="M618" s="12">
        <v>33</v>
      </c>
      <c r="N618" s="12">
        <v>19</v>
      </c>
      <c r="O618" s="12">
        <v>0.00034199999999999996</v>
      </c>
      <c r="P618" s="12">
        <v>5246540</v>
      </c>
      <c r="Q618" s="12">
        <v>0.08694299999999999</v>
      </c>
      <c r="R618" s="12">
        <v>0.013059</v>
      </c>
      <c r="S618" s="8">
        <v>5246548</v>
      </c>
    </row>
    <row r="619" spans="13:19" ht="14.25">
      <c r="M619" s="12">
        <v>33</v>
      </c>
      <c r="N619" s="12">
        <v>7</v>
      </c>
      <c r="O619" s="12">
        <v>0.000403</v>
      </c>
      <c r="P619" s="12">
        <v>5246540</v>
      </c>
      <c r="Q619" s="12">
        <v>0.06343</v>
      </c>
      <c r="R619" s="12">
        <v>0.012863999999999999</v>
      </c>
      <c r="S619" s="8">
        <v>5246548</v>
      </c>
    </row>
    <row r="620" spans="13:19" ht="14.25">
      <c r="M620" s="12">
        <v>33</v>
      </c>
      <c r="N620" s="12">
        <v>6</v>
      </c>
      <c r="O620" s="12">
        <v>0.000405</v>
      </c>
      <c r="P620" s="12">
        <v>5246540</v>
      </c>
      <c r="Q620" s="12">
        <v>0.064245</v>
      </c>
      <c r="R620" s="12">
        <v>0.013049999999999999</v>
      </c>
      <c r="S620" s="8">
        <v>5246548</v>
      </c>
    </row>
    <row r="621" spans="13:19" ht="14.25">
      <c r="M621" s="12">
        <v>33</v>
      </c>
      <c r="N621" s="12">
        <v>27</v>
      </c>
      <c r="O621" s="12">
        <v>0.000403</v>
      </c>
      <c r="P621" s="12">
        <v>5246540</v>
      </c>
      <c r="Q621" s="12">
        <v>0.09558</v>
      </c>
      <c r="R621" s="12">
        <v>0.012589999999999999</v>
      </c>
      <c r="S621" s="8">
        <v>5246548</v>
      </c>
    </row>
    <row r="622" spans="13:19" ht="14.25">
      <c r="M622" s="12">
        <v>33</v>
      </c>
      <c r="N622" s="12">
        <v>8</v>
      </c>
      <c r="O622" s="12">
        <v>0.00035</v>
      </c>
      <c r="P622" s="12">
        <v>5246540</v>
      </c>
      <c r="Q622" s="12">
        <v>0.062918</v>
      </c>
      <c r="R622" s="12">
        <v>0.013051</v>
      </c>
      <c r="S622" s="8">
        <v>5246548</v>
      </c>
    </row>
    <row r="623" spans="13:19" ht="14.25">
      <c r="M623" s="12">
        <v>33</v>
      </c>
      <c r="N623" s="12">
        <v>44</v>
      </c>
      <c r="O623" s="12">
        <v>0.000335</v>
      </c>
      <c r="P623" s="12">
        <v>5246540</v>
      </c>
      <c r="Q623" s="12">
        <v>0.06336699999999999</v>
      </c>
      <c r="R623" s="12">
        <v>0.012974</v>
      </c>
      <c r="S623" s="8">
        <v>5246548</v>
      </c>
    </row>
    <row r="624" spans="13:19" ht="14.25">
      <c r="M624" s="12">
        <v>33</v>
      </c>
      <c r="N624" s="12">
        <v>23</v>
      </c>
      <c r="O624" s="12">
        <v>0.00034199999999999996</v>
      </c>
      <c r="P624" s="12">
        <v>5246540</v>
      </c>
      <c r="Q624" s="12">
        <v>0.096339</v>
      </c>
      <c r="R624" s="12">
        <v>0.012572999999999999</v>
      </c>
      <c r="S624" s="8">
        <v>5246548</v>
      </c>
    </row>
    <row r="625" spans="13:19" ht="14.25">
      <c r="M625" s="12">
        <v>33</v>
      </c>
      <c r="N625" s="12">
        <v>12</v>
      </c>
      <c r="O625" s="12">
        <v>0.000343</v>
      </c>
      <c r="P625" s="12">
        <v>5246540</v>
      </c>
      <c r="Q625" s="12">
        <v>0.097426</v>
      </c>
      <c r="R625" s="12">
        <v>0.012837999999999999</v>
      </c>
      <c r="S625" s="8">
        <v>5246548</v>
      </c>
    </row>
    <row r="626" spans="13:19" ht="14.25">
      <c r="M626" s="12">
        <v>33</v>
      </c>
      <c r="N626" s="12">
        <v>21</v>
      </c>
      <c r="O626" s="12">
        <v>0.00034899999999999997</v>
      </c>
      <c r="P626" s="12">
        <v>5246540</v>
      </c>
      <c r="Q626" s="12">
        <v>0.08655499999999999</v>
      </c>
      <c r="R626" s="12">
        <v>0.012629999999999999</v>
      </c>
      <c r="S626" s="8">
        <v>5246548</v>
      </c>
    </row>
    <row r="627" spans="13:19" ht="14.25">
      <c r="M627" s="12">
        <v>33</v>
      </c>
      <c r="N627" s="12">
        <v>15</v>
      </c>
      <c r="O627" s="12">
        <v>0.000352</v>
      </c>
      <c r="P627" s="12">
        <v>5246540</v>
      </c>
      <c r="Q627" s="12">
        <v>0.063008</v>
      </c>
      <c r="R627" s="12">
        <v>0.012542</v>
      </c>
      <c r="S627" s="8">
        <v>5246548</v>
      </c>
    </row>
    <row r="628" spans="13:19" ht="14.25">
      <c r="M628" s="12">
        <v>33</v>
      </c>
      <c r="N628" s="12">
        <v>14</v>
      </c>
      <c r="O628" s="12">
        <v>0.00040199999999999996</v>
      </c>
      <c r="P628" s="12">
        <v>5246540</v>
      </c>
      <c r="Q628" s="12">
        <v>0.064359</v>
      </c>
      <c r="R628" s="12">
        <v>0.013137999999999999</v>
      </c>
      <c r="S628" s="8">
        <v>5246548</v>
      </c>
    </row>
    <row r="629" spans="13:19" ht="14.25">
      <c r="M629" s="12">
        <v>33</v>
      </c>
      <c r="N629" s="12">
        <v>1</v>
      </c>
      <c r="O629" s="12">
        <v>5.1E-05</v>
      </c>
      <c r="P629" s="12">
        <v>5246540</v>
      </c>
      <c r="Q629" s="12">
        <v>0.09755799999999999</v>
      </c>
      <c r="R629" s="12">
        <v>0.012816</v>
      </c>
      <c r="S629" s="8">
        <v>5246548</v>
      </c>
    </row>
    <row r="630" spans="13:19" ht="14.25">
      <c r="M630" s="12">
        <v>33</v>
      </c>
      <c r="N630" s="12">
        <v>16</v>
      </c>
      <c r="O630" s="12">
        <v>0.00041299999999999996</v>
      </c>
      <c r="P630" s="12">
        <v>5246540</v>
      </c>
      <c r="Q630" s="12">
        <v>0.063127</v>
      </c>
      <c r="R630" s="12">
        <v>0.012822</v>
      </c>
      <c r="S630" s="8">
        <v>5246548</v>
      </c>
    </row>
    <row r="631" spans="13:19" ht="14.25">
      <c r="M631" s="12">
        <v>33</v>
      </c>
      <c r="N631" s="12">
        <v>11</v>
      </c>
      <c r="O631" s="12">
        <v>0.00033999999999999997</v>
      </c>
      <c r="P631" s="12">
        <v>5246540</v>
      </c>
      <c r="Q631" s="12">
        <v>0.06433699999999999</v>
      </c>
      <c r="R631" s="12">
        <v>0.012617999999999999</v>
      </c>
      <c r="S631" s="8">
        <v>5246548</v>
      </c>
    </row>
    <row r="632" spans="13:19" ht="14.25">
      <c r="M632" s="12">
        <v>33</v>
      </c>
      <c r="N632" s="12">
        <v>10</v>
      </c>
      <c r="O632" s="12">
        <v>0.000357</v>
      </c>
      <c r="P632" s="12">
        <v>5246540</v>
      </c>
      <c r="Q632" s="12">
        <v>0.06405</v>
      </c>
      <c r="R632" s="12">
        <v>0.013021</v>
      </c>
      <c r="S632" s="8">
        <v>5246548</v>
      </c>
    </row>
    <row r="633" spans="13:19" ht="14.25">
      <c r="M633" s="12">
        <v>33</v>
      </c>
      <c r="N633" s="12">
        <v>39</v>
      </c>
      <c r="O633" s="12">
        <v>0.000345</v>
      </c>
      <c r="P633" s="12">
        <v>5246540</v>
      </c>
      <c r="Q633" s="12">
        <v>0.06321</v>
      </c>
      <c r="R633" s="12">
        <v>0.012891999999999999</v>
      </c>
      <c r="S633" s="8">
        <v>5246548</v>
      </c>
    </row>
    <row r="634" spans="13:19" ht="14.25">
      <c r="M634" s="12">
        <v>33</v>
      </c>
      <c r="N634" s="12">
        <v>12</v>
      </c>
      <c r="O634" s="12">
        <v>0.000334</v>
      </c>
      <c r="P634" s="12">
        <v>5246540</v>
      </c>
      <c r="Q634" s="12">
        <v>0.063958</v>
      </c>
      <c r="R634" s="12">
        <v>0.013073</v>
      </c>
      <c r="S634" s="8">
        <v>5246548</v>
      </c>
    </row>
    <row r="635" spans="13:19" ht="14.25">
      <c r="M635" s="12">
        <v>33</v>
      </c>
      <c r="N635" s="12">
        <v>46</v>
      </c>
      <c r="O635" s="12">
        <v>0.00036399999999999996</v>
      </c>
      <c r="P635" s="12">
        <v>5246540</v>
      </c>
      <c r="Q635" s="12">
        <v>0.063939</v>
      </c>
      <c r="R635" s="12">
        <v>0.012924</v>
      </c>
      <c r="S635" s="8">
        <v>5246548</v>
      </c>
    </row>
    <row r="636" spans="13:19" ht="14.25">
      <c r="M636" s="12">
        <v>33</v>
      </c>
      <c r="N636" s="12">
        <v>25</v>
      </c>
      <c r="O636" s="12">
        <v>0.00040699999999999997</v>
      </c>
      <c r="P636" s="12">
        <v>5246540</v>
      </c>
      <c r="Q636" s="12">
        <v>0.10965499999999999</v>
      </c>
      <c r="R636" s="12">
        <v>0.012691</v>
      </c>
      <c r="S636" s="8">
        <v>5246548</v>
      </c>
    </row>
    <row r="637" spans="13:19" ht="14.25">
      <c r="M637" s="12">
        <v>33</v>
      </c>
      <c r="N637" s="12">
        <v>26</v>
      </c>
      <c r="O637" s="12">
        <v>0.00040899999999999997</v>
      </c>
      <c r="P637" s="12">
        <v>5246540</v>
      </c>
      <c r="Q637" s="12">
        <v>0.063355</v>
      </c>
      <c r="R637" s="12">
        <v>0.012817</v>
      </c>
      <c r="S637" s="8">
        <v>5246548</v>
      </c>
    </row>
    <row r="638" spans="13:19" ht="14.25">
      <c r="M638" s="12">
        <v>33</v>
      </c>
      <c r="N638" s="12">
        <v>28</v>
      </c>
      <c r="O638" s="12">
        <v>0.00035099999999999997</v>
      </c>
      <c r="P638" s="12">
        <v>5246540</v>
      </c>
      <c r="Q638" s="12">
        <v>0.116197</v>
      </c>
      <c r="R638" s="12">
        <v>0.012839</v>
      </c>
      <c r="S638" s="8">
        <v>5246548</v>
      </c>
    </row>
    <row r="639" spans="13:19" ht="14.25">
      <c r="M639" s="12">
        <v>33</v>
      </c>
      <c r="N639" s="12">
        <v>26</v>
      </c>
      <c r="O639" s="12">
        <v>0.000348</v>
      </c>
      <c r="P639" s="12">
        <v>5246540</v>
      </c>
      <c r="Q639" s="12">
        <v>0.110041</v>
      </c>
      <c r="R639" s="12">
        <v>0.012851</v>
      </c>
      <c r="S639" s="8">
        <v>5246548</v>
      </c>
    </row>
    <row r="640" spans="13:19" ht="14.25">
      <c r="M640" s="12">
        <v>33</v>
      </c>
      <c r="N640" s="12">
        <v>20</v>
      </c>
      <c r="O640" s="12">
        <v>0.000352</v>
      </c>
      <c r="P640" s="12">
        <v>5246540</v>
      </c>
      <c r="Q640" s="12">
        <v>0.110236</v>
      </c>
      <c r="R640" s="12">
        <v>0.012849999999999999</v>
      </c>
      <c r="S640" s="8">
        <v>5246548</v>
      </c>
    </row>
    <row r="641" spans="13:19" ht="14.25">
      <c r="M641" s="12">
        <v>33</v>
      </c>
      <c r="N641" s="12">
        <v>18</v>
      </c>
      <c r="O641" s="12">
        <v>0.000343</v>
      </c>
      <c r="P641" s="12">
        <v>5246540</v>
      </c>
      <c r="Q641" s="12">
        <v>0.10953399999999999</v>
      </c>
      <c r="R641" s="12">
        <v>0.012825999999999999</v>
      </c>
      <c r="S641" s="8">
        <v>5246548</v>
      </c>
    </row>
    <row r="642" spans="13:19" ht="14.25">
      <c r="M642" s="12">
        <v>33</v>
      </c>
      <c r="N642" s="12">
        <v>22</v>
      </c>
      <c r="O642" s="12">
        <v>0.000346</v>
      </c>
      <c r="P642" s="12">
        <v>5246540</v>
      </c>
      <c r="Q642" s="12">
        <v>0.110693</v>
      </c>
      <c r="R642" s="12">
        <v>0.012797999999999999</v>
      </c>
      <c r="S642" s="8">
        <v>5246548</v>
      </c>
    </row>
    <row r="643" spans="13:19" ht="14.25">
      <c r="M643" s="12">
        <v>33</v>
      </c>
      <c r="N643" s="12">
        <v>21</v>
      </c>
      <c r="O643" s="12">
        <v>0.00041099999999999996</v>
      </c>
      <c r="P643" s="12">
        <v>5246540</v>
      </c>
      <c r="Q643" s="12">
        <v>0.109418</v>
      </c>
      <c r="R643" s="12">
        <v>0.012908</v>
      </c>
      <c r="S643" s="8">
        <v>5246548</v>
      </c>
    </row>
    <row r="644" spans="13:19" ht="14.25">
      <c r="M644" s="12">
        <v>33</v>
      </c>
      <c r="N644" s="12">
        <v>24</v>
      </c>
      <c r="O644" s="12">
        <v>0.00035</v>
      </c>
      <c r="P644" s="12">
        <v>5246540</v>
      </c>
      <c r="Q644" s="12">
        <v>0.031183</v>
      </c>
      <c r="R644" s="12">
        <v>0.012972</v>
      </c>
      <c r="S644" s="8">
        <v>5246548</v>
      </c>
    </row>
    <row r="645" spans="13:19" ht="14.25">
      <c r="M645" s="12">
        <v>33</v>
      </c>
      <c r="N645" s="12">
        <v>34</v>
      </c>
      <c r="O645" s="12">
        <v>0.00039999999999999996</v>
      </c>
      <c r="P645" s="12">
        <v>5246540</v>
      </c>
      <c r="Q645" s="12">
        <v>0.109844</v>
      </c>
      <c r="R645" s="12">
        <v>0.012802</v>
      </c>
      <c r="S645" s="8">
        <v>5246548</v>
      </c>
    </row>
    <row r="646" spans="13:19" ht="14.25">
      <c r="M646" s="12">
        <v>33</v>
      </c>
      <c r="N646" s="12">
        <v>37</v>
      </c>
      <c r="O646" s="12">
        <v>0.00036399999999999996</v>
      </c>
      <c r="P646" s="12">
        <v>5246540</v>
      </c>
      <c r="Q646" s="12">
        <v>0.026841999999999998</v>
      </c>
      <c r="R646" s="12">
        <v>0.012834</v>
      </c>
      <c r="S646" s="8">
        <v>5246548</v>
      </c>
    </row>
    <row r="647" spans="13:19" ht="14.25">
      <c r="M647" s="12">
        <v>33</v>
      </c>
      <c r="N647" s="12">
        <v>36</v>
      </c>
      <c r="O647" s="12">
        <v>0.00033999999999999997</v>
      </c>
      <c r="P647" s="12">
        <v>5246540</v>
      </c>
      <c r="Q647" s="12">
        <v>0.110708</v>
      </c>
      <c r="R647" s="12">
        <v>0.012811</v>
      </c>
      <c r="S647" s="8">
        <v>5246548</v>
      </c>
    </row>
    <row r="648" spans="13:19" ht="14.25">
      <c r="M648" s="12">
        <v>33</v>
      </c>
      <c r="N648" s="12">
        <v>30</v>
      </c>
      <c r="O648" s="12">
        <v>0.000343</v>
      </c>
      <c r="P648" s="12">
        <v>5246540</v>
      </c>
      <c r="Q648" s="12">
        <v>0.109597</v>
      </c>
      <c r="R648" s="12">
        <v>0.012742999999999999</v>
      </c>
      <c r="S648" s="8">
        <v>5246548</v>
      </c>
    </row>
    <row r="649" spans="13:19" ht="14.25">
      <c r="M649" s="12">
        <v>33</v>
      </c>
      <c r="N649" s="12">
        <v>29</v>
      </c>
      <c r="O649" s="12">
        <v>0.00040699999999999997</v>
      </c>
      <c r="P649" s="12">
        <v>5246540</v>
      </c>
      <c r="Q649" s="12">
        <v>0.1105</v>
      </c>
      <c r="R649" s="12">
        <v>0.012914</v>
      </c>
      <c r="S649" s="8">
        <v>5246548</v>
      </c>
    </row>
    <row r="650" spans="13:19" ht="14.25">
      <c r="M650" s="12">
        <v>33</v>
      </c>
      <c r="N650" s="12">
        <v>33</v>
      </c>
      <c r="O650" s="12">
        <v>0.000405</v>
      </c>
      <c r="P650" s="12">
        <v>5246540</v>
      </c>
      <c r="Q650" s="12">
        <v>0.11022</v>
      </c>
      <c r="R650" s="12">
        <v>0.012898999999999999</v>
      </c>
      <c r="S650" s="8">
        <v>5246548</v>
      </c>
    </row>
    <row r="651" spans="13:19" ht="14.25">
      <c r="M651" s="12">
        <v>33</v>
      </c>
      <c r="N651" s="12">
        <v>32</v>
      </c>
      <c r="O651" s="12">
        <v>0.000343</v>
      </c>
      <c r="P651" s="12">
        <v>5246540</v>
      </c>
      <c r="Q651" s="12">
        <v>0.110276</v>
      </c>
      <c r="R651" s="12">
        <v>0.012775</v>
      </c>
      <c r="S651" s="8">
        <v>5246548</v>
      </c>
    </row>
    <row r="652" spans="13:19" ht="14.25">
      <c r="M652" s="12">
        <v>33</v>
      </c>
      <c r="N652" s="12">
        <v>36</v>
      </c>
      <c r="O652" s="12">
        <v>0.00034399999999999996</v>
      </c>
      <c r="P652" s="12">
        <v>5246540</v>
      </c>
      <c r="Q652" s="12">
        <v>0.063403</v>
      </c>
      <c r="R652" s="12">
        <v>0.013172</v>
      </c>
      <c r="S652" s="8">
        <v>5246548</v>
      </c>
    </row>
    <row r="653" spans="13:19" ht="14.25">
      <c r="M653" s="12">
        <v>33</v>
      </c>
      <c r="N653" s="12">
        <v>35</v>
      </c>
      <c r="O653" s="12">
        <v>0.00040199999999999996</v>
      </c>
      <c r="P653" s="12">
        <v>5246540</v>
      </c>
      <c r="Q653" s="12">
        <v>0.064244</v>
      </c>
      <c r="R653" s="12">
        <v>0.012726</v>
      </c>
      <c r="S653" s="8">
        <v>5246548</v>
      </c>
    </row>
    <row r="654" spans="13:19" ht="14.25">
      <c r="M654" s="12">
        <v>33</v>
      </c>
      <c r="N654" s="12">
        <v>33</v>
      </c>
      <c r="O654" s="12">
        <v>0.000423</v>
      </c>
      <c r="P654" s="12">
        <v>5246540</v>
      </c>
      <c r="Q654" s="12">
        <v>0.063734</v>
      </c>
      <c r="R654" s="12">
        <v>0.012799999999999999</v>
      </c>
      <c r="S654" s="8">
        <v>5246548</v>
      </c>
    </row>
    <row r="655" spans="13:19" ht="14.25">
      <c r="M655" s="12">
        <v>33</v>
      </c>
      <c r="N655" s="12">
        <v>33</v>
      </c>
      <c r="O655" s="12">
        <v>0.000303</v>
      </c>
      <c r="P655" s="12">
        <v>5246540</v>
      </c>
      <c r="Q655" s="12">
        <v>0.063818</v>
      </c>
      <c r="R655" s="12">
        <v>0.012499</v>
      </c>
      <c r="S655" s="8">
        <v>5246548</v>
      </c>
    </row>
    <row r="656" spans="13:19" ht="14.25">
      <c r="M656" s="12">
        <v>33</v>
      </c>
      <c r="N656" s="12">
        <v>40</v>
      </c>
      <c r="O656" s="12">
        <v>0.000341</v>
      </c>
      <c r="P656" s="12">
        <v>5246540</v>
      </c>
      <c r="Q656" s="12">
        <v>0.063341</v>
      </c>
      <c r="R656" s="12">
        <v>0.013148</v>
      </c>
      <c r="S656" s="8">
        <v>5246548</v>
      </c>
    </row>
    <row r="657" spans="13:19" ht="14.25">
      <c r="M657" s="12">
        <v>33</v>
      </c>
      <c r="N657" s="12">
        <v>24</v>
      </c>
      <c r="O657" s="12">
        <v>0.000334</v>
      </c>
      <c r="P657" s="12">
        <v>5246540</v>
      </c>
      <c r="Q657" s="12">
        <v>0.063682</v>
      </c>
      <c r="R657" s="12">
        <v>0.012999</v>
      </c>
      <c r="S657" s="8">
        <v>5246548</v>
      </c>
    </row>
    <row r="658" spans="13:19" ht="14.25">
      <c r="M658" s="12">
        <v>33</v>
      </c>
      <c r="N658" s="12">
        <v>9</v>
      </c>
      <c r="O658" s="12">
        <v>0.00034199999999999996</v>
      </c>
      <c r="P658" s="12">
        <v>5246540</v>
      </c>
      <c r="Q658" s="12">
        <v>0.10136099999999999</v>
      </c>
      <c r="R658" s="12">
        <v>0.012679999999999999</v>
      </c>
      <c r="S658" s="8">
        <v>5246548</v>
      </c>
    </row>
    <row r="659" spans="13:19" ht="14.25">
      <c r="M659" s="12">
        <v>33</v>
      </c>
      <c r="N659" s="12">
        <v>28</v>
      </c>
      <c r="O659" s="12">
        <v>0.000341</v>
      </c>
      <c r="P659" s="12">
        <v>5246540</v>
      </c>
      <c r="Q659" s="12">
        <v>0.06289499999999999</v>
      </c>
      <c r="R659" s="12">
        <v>0.012992</v>
      </c>
      <c r="S659" s="8">
        <v>5246548</v>
      </c>
    </row>
    <row r="660" spans="13:19" ht="14.25">
      <c r="M660" s="12">
        <v>33</v>
      </c>
      <c r="N660" s="12">
        <v>27</v>
      </c>
      <c r="O660" s="12">
        <v>0.00035099999999999997</v>
      </c>
      <c r="P660" s="12">
        <v>5246540</v>
      </c>
      <c r="Q660" s="12">
        <v>0.064459</v>
      </c>
      <c r="R660" s="12">
        <v>0.012742</v>
      </c>
      <c r="S660" s="8">
        <v>5246548</v>
      </c>
    </row>
    <row r="661" spans="13:19" ht="14.25">
      <c r="M661" s="12">
        <v>33</v>
      </c>
      <c r="N661" s="12">
        <v>24</v>
      </c>
      <c r="O661" s="12">
        <v>0.00035</v>
      </c>
      <c r="P661" s="12">
        <v>5246540</v>
      </c>
      <c r="Q661" s="12">
        <v>0.11190599999999999</v>
      </c>
      <c r="R661" s="12">
        <v>0.012886</v>
      </c>
      <c r="S661" s="8">
        <v>5246548</v>
      </c>
    </row>
    <row r="662" spans="13:19" ht="14.25">
      <c r="M662" s="12">
        <v>33</v>
      </c>
      <c r="N662" s="12">
        <v>25</v>
      </c>
      <c r="O662" s="12">
        <v>0.00036399999999999996</v>
      </c>
      <c r="P662" s="12">
        <v>5246540</v>
      </c>
      <c r="Q662" s="12">
        <v>0.06347</v>
      </c>
      <c r="R662" s="12">
        <v>0.012582</v>
      </c>
      <c r="S662" s="8">
        <v>5246548</v>
      </c>
    </row>
    <row r="663" spans="13:19" ht="14.25">
      <c r="M663" s="12">
        <v>33</v>
      </c>
      <c r="N663" s="12">
        <v>49</v>
      </c>
      <c r="O663" s="12">
        <v>0.000412</v>
      </c>
      <c r="P663" s="12">
        <v>5246540</v>
      </c>
      <c r="Q663" s="12">
        <v>0.032151</v>
      </c>
      <c r="R663" s="12">
        <v>0.012650999999999999</v>
      </c>
      <c r="S663" s="8">
        <v>5246548</v>
      </c>
    </row>
    <row r="664" spans="13:19" ht="14.25">
      <c r="M664" s="12">
        <v>33</v>
      </c>
      <c r="N664" s="12">
        <v>31</v>
      </c>
      <c r="O664" s="12">
        <v>0.00034399999999999996</v>
      </c>
      <c r="P664" s="12">
        <v>5246540</v>
      </c>
      <c r="Q664" s="12">
        <v>0.063915</v>
      </c>
      <c r="R664" s="12">
        <v>0.012804</v>
      </c>
      <c r="S664" s="8">
        <v>5246548</v>
      </c>
    </row>
    <row r="665" spans="13:19" ht="14.25">
      <c r="M665" s="12">
        <v>33</v>
      </c>
      <c r="N665" s="12">
        <v>45</v>
      </c>
      <c r="O665" s="12">
        <v>0.000406</v>
      </c>
      <c r="P665" s="12">
        <v>5246540</v>
      </c>
      <c r="Q665" s="12">
        <v>0.063619</v>
      </c>
      <c r="R665" s="12">
        <v>0.012596999999999999</v>
      </c>
      <c r="S665" s="8">
        <v>5246548</v>
      </c>
    </row>
    <row r="666" spans="13:19" ht="14.25">
      <c r="M666" s="12">
        <v>33</v>
      </c>
      <c r="N666" s="12">
        <v>29</v>
      </c>
      <c r="O666" s="12">
        <v>0.000337</v>
      </c>
      <c r="P666" s="12">
        <v>5246540</v>
      </c>
      <c r="Q666" s="12">
        <v>0.065374</v>
      </c>
      <c r="R666" s="12">
        <v>0.0126</v>
      </c>
      <c r="S666" s="8">
        <v>5246548</v>
      </c>
    </row>
    <row r="667" spans="13:19" ht="14.25">
      <c r="M667" s="12">
        <v>33</v>
      </c>
      <c r="N667" s="12">
        <v>7</v>
      </c>
      <c r="O667" s="12">
        <v>0.00034199999999999996</v>
      </c>
      <c r="P667" s="12">
        <v>5246540</v>
      </c>
      <c r="Q667" s="12">
        <v>0.109745</v>
      </c>
      <c r="R667" s="12">
        <v>0.012634</v>
      </c>
      <c r="S667" s="8">
        <v>5246548</v>
      </c>
    </row>
    <row r="668" spans="13:19" ht="14.25">
      <c r="M668" s="12">
        <v>33</v>
      </c>
      <c r="N668" s="12">
        <v>18</v>
      </c>
      <c r="O668" s="12">
        <v>0.00040199999999999996</v>
      </c>
      <c r="P668" s="12">
        <v>5246540</v>
      </c>
      <c r="Q668" s="12">
        <v>0.064371</v>
      </c>
      <c r="R668" s="12">
        <v>0.012915999999999999</v>
      </c>
      <c r="S668" s="8">
        <v>5246548</v>
      </c>
    </row>
    <row r="669" spans="13:19" ht="14.25">
      <c r="M669" s="12">
        <v>33</v>
      </c>
      <c r="N669" s="12">
        <v>13</v>
      </c>
      <c r="O669" s="12">
        <v>0.00034199999999999996</v>
      </c>
      <c r="P669" s="12">
        <v>5246540</v>
      </c>
      <c r="Q669" s="12">
        <v>0.063274</v>
      </c>
      <c r="R669" s="12">
        <v>0.012669999999999999</v>
      </c>
      <c r="S669" s="8">
        <v>5246548</v>
      </c>
    </row>
    <row r="670" spans="13:19" ht="14.25">
      <c r="M670" s="12">
        <v>33</v>
      </c>
      <c r="N670" s="12">
        <v>3</v>
      </c>
      <c r="O670" s="12">
        <v>0.000356</v>
      </c>
      <c r="P670" s="12">
        <v>5246540</v>
      </c>
      <c r="Q670" s="12">
        <v>0.109525</v>
      </c>
      <c r="R670" s="12">
        <v>0.012542999999999999</v>
      </c>
      <c r="S670" s="8">
        <v>5246548</v>
      </c>
    </row>
    <row r="671" spans="13:19" ht="14.25">
      <c r="M671" s="12">
        <v>33</v>
      </c>
      <c r="N671" s="12">
        <v>19</v>
      </c>
      <c r="O671" s="12">
        <v>0.000345</v>
      </c>
      <c r="P671" s="12">
        <v>5246540</v>
      </c>
      <c r="Q671" s="12">
        <v>0.095783</v>
      </c>
      <c r="R671" s="12">
        <v>0.012575</v>
      </c>
      <c r="S671" s="8">
        <v>5246548</v>
      </c>
    </row>
    <row r="672" spans="13:19" ht="14.25">
      <c r="M672" s="12">
        <v>33</v>
      </c>
      <c r="N672" s="12">
        <v>13</v>
      </c>
      <c r="O672" s="12">
        <v>0.00034199999999999996</v>
      </c>
      <c r="P672" s="12">
        <v>5246540</v>
      </c>
      <c r="Q672" s="12">
        <v>0.094786</v>
      </c>
      <c r="R672" s="12">
        <v>0.012624</v>
      </c>
      <c r="S672" s="8">
        <v>5246548</v>
      </c>
    </row>
    <row r="673" spans="13:19" ht="14.25">
      <c r="M673" s="12">
        <v>33</v>
      </c>
      <c r="N673" s="12">
        <v>33</v>
      </c>
      <c r="O673" s="12">
        <v>0.00034199999999999996</v>
      </c>
      <c r="P673" s="12">
        <v>5246540</v>
      </c>
      <c r="Q673" s="12">
        <v>0.11052999999999999</v>
      </c>
      <c r="R673" s="12">
        <v>0.012745999999999999</v>
      </c>
      <c r="S673" s="8">
        <v>5246548</v>
      </c>
    </row>
    <row r="674" spans="13:19" ht="14.25">
      <c r="M674" s="12">
        <v>33</v>
      </c>
      <c r="N674" s="12">
        <v>45</v>
      </c>
      <c r="O674" s="12">
        <v>0.00035099999999999997</v>
      </c>
      <c r="P674" s="12">
        <v>5246540</v>
      </c>
      <c r="Q674" s="12">
        <v>0.063651</v>
      </c>
      <c r="R674" s="12">
        <v>0.012608999999999999</v>
      </c>
      <c r="S674" s="8">
        <v>5246548</v>
      </c>
    </row>
    <row r="675" spans="13:19" ht="14.25">
      <c r="M675" s="12">
        <v>33</v>
      </c>
      <c r="N675" s="12">
        <v>44</v>
      </c>
      <c r="O675" s="12">
        <v>0.000345</v>
      </c>
      <c r="P675" s="12">
        <v>5246540</v>
      </c>
      <c r="Q675" s="12">
        <v>0.064292</v>
      </c>
      <c r="R675" s="12">
        <v>0.013002999999999999</v>
      </c>
      <c r="S675" s="8">
        <v>5246548</v>
      </c>
    </row>
    <row r="676" spans="13:19" ht="14.25">
      <c r="M676" s="12">
        <v>33</v>
      </c>
      <c r="N676" s="12">
        <v>43</v>
      </c>
      <c r="O676" s="12">
        <v>0.000337</v>
      </c>
      <c r="P676" s="12">
        <v>5246540</v>
      </c>
      <c r="Q676" s="12">
        <v>0.06403299999999999</v>
      </c>
      <c r="R676" s="12">
        <v>0.012706</v>
      </c>
      <c r="S676" s="8">
        <v>5246548</v>
      </c>
    </row>
    <row r="677" spans="13:19" ht="14.25">
      <c r="M677" s="12">
        <v>33</v>
      </c>
      <c r="N677" s="12">
        <v>41</v>
      </c>
      <c r="O677" s="12">
        <v>0.000343</v>
      </c>
      <c r="P677" s="12">
        <v>5246540</v>
      </c>
      <c r="Q677" s="12">
        <v>0.063692</v>
      </c>
      <c r="R677" s="12">
        <v>0.012666</v>
      </c>
      <c r="S677" s="8">
        <v>5246548</v>
      </c>
    </row>
    <row r="678" spans="13:19" ht="14.25">
      <c r="M678" s="12">
        <v>33</v>
      </c>
      <c r="N678" s="12">
        <v>16</v>
      </c>
      <c r="O678" s="12">
        <v>0.00034199999999999996</v>
      </c>
      <c r="P678" s="12">
        <v>5246540</v>
      </c>
      <c r="Q678" s="12">
        <v>0.087229</v>
      </c>
      <c r="R678" s="12">
        <v>0.013051</v>
      </c>
      <c r="S678" s="8">
        <v>5246548</v>
      </c>
    </row>
    <row r="679" spans="13:19" ht="14.25">
      <c r="M679" s="12">
        <v>33</v>
      </c>
      <c r="N679" s="12">
        <v>48</v>
      </c>
      <c r="O679" s="12">
        <v>0.00041099999999999996</v>
      </c>
      <c r="P679" s="12">
        <v>5246540</v>
      </c>
      <c r="Q679" s="12">
        <v>0.06529599999999999</v>
      </c>
      <c r="R679" s="12">
        <v>0.012823999999999999</v>
      </c>
      <c r="S679" s="8">
        <v>5246548</v>
      </c>
    </row>
    <row r="680" spans="13:19" ht="14.25">
      <c r="M680" s="12">
        <v>33</v>
      </c>
      <c r="N680" s="12">
        <v>12</v>
      </c>
      <c r="O680" s="12">
        <v>0.000343</v>
      </c>
      <c r="P680" s="12">
        <v>5246540</v>
      </c>
      <c r="Q680" s="12">
        <v>0.09536599999999999</v>
      </c>
      <c r="R680" s="12">
        <v>0.013104</v>
      </c>
      <c r="S680" s="8">
        <v>5246548</v>
      </c>
    </row>
    <row r="681" spans="13:19" ht="14.25">
      <c r="M681" s="12">
        <v>33</v>
      </c>
      <c r="N681" s="12">
        <v>5</v>
      </c>
      <c r="O681" s="12">
        <v>0.00033999999999999997</v>
      </c>
      <c r="P681" s="12">
        <v>5246540</v>
      </c>
      <c r="Q681" s="12">
        <v>0.096275</v>
      </c>
      <c r="R681" s="12">
        <v>0.012667999999999999</v>
      </c>
      <c r="S681" s="8">
        <v>5246548</v>
      </c>
    </row>
    <row r="682" spans="13:19" ht="14.25">
      <c r="M682" s="12">
        <v>33</v>
      </c>
      <c r="N682" s="12">
        <v>35</v>
      </c>
      <c r="O682" s="12">
        <v>0.000423</v>
      </c>
      <c r="P682" s="12">
        <v>5246540</v>
      </c>
      <c r="Q682" s="12">
        <v>0.109563</v>
      </c>
      <c r="R682" s="12">
        <v>0.01245</v>
      </c>
      <c r="S682" s="8">
        <v>5246548</v>
      </c>
    </row>
    <row r="683" spans="13:19" ht="14.25">
      <c r="M683" s="12">
        <v>33</v>
      </c>
      <c r="N683" s="12">
        <v>34</v>
      </c>
      <c r="O683" s="12">
        <v>0.000352</v>
      </c>
      <c r="P683" s="12">
        <v>5246540</v>
      </c>
      <c r="Q683" s="12">
        <v>0.111042</v>
      </c>
      <c r="R683" s="12">
        <v>0.01277</v>
      </c>
      <c r="S683" s="8">
        <v>5246548</v>
      </c>
    </row>
    <row r="684" spans="13:19" ht="14.25">
      <c r="M684" s="12">
        <v>33</v>
      </c>
      <c r="N684" s="12">
        <v>33</v>
      </c>
      <c r="O684" s="12">
        <v>0.000417</v>
      </c>
      <c r="P684" s="12">
        <v>5246540</v>
      </c>
      <c r="Q684" s="12">
        <v>0.11019999999999999</v>
      </c>
      <c r="R684" s="12">
        <v>0.012452999999999999</v>
      </c>
      <c r="S684" s="8">
        <v>5246548</v>
      </c>
    </row>
    <row r="685" spans="13:19" ht="14.25">
      <c r="M685" s="12">
        <v>33</v>
      </c>
      <c r="N685" s="12">
        <v>22</v>
      </c>
      <c r="O685" s="12">
        <v>0.000341</v>
      </c>
      <c r="P685" s="12">
        <v>5246540</v>
      </c>
      <c r="Q685" s="12">
        <v>0.064261</v>
      </c>
      <c r="R685" s="12">
        <v>0.012820999999999999</v>
      </c>
      <c r="S685" s="8">
        <v>5246548</v>
      </c>
    </row>
    <row r="686" spans="13:19" ht="14.25">
      <c r="M686" s="12">
        <v>33</v>
      </c>
      <c r="N686" s="12">
        <v>19</v>
      </c>
      <c r="O686" s="12">
        <v>0.000414</v>
      </c>
      <c r="P686" s="12">
        <v>5246540</v>
      </c>
      <c r="Q686" s="12">
        <v>0.06380899999999999</v>
      </c>
      <c r="R686" s="12">
        <v>0.012910999999999999</v>
      </c>
      <c r="S686" s="8">
        <v>5246548</v>
      </c>
    </row>
    <row r="687" spans="13:19" ht="14.25">
      <c r="M687" s="12">
        <v>33</v>
      </c>
      <c r="N687" s="12">
        <v>1</v>
      </c>
      <c r="O687" s="12">
        <v>4.9999999999999996E-05</v>
      </c>
      <c r="P687" s="12">
        <v>5246540</v>
      </c>
      <c r="Q687" s="12">
        <v>0.065342</v>
      </c>
      <c r="R687" s="12">
        <v>0.012766999999999999</v>
      </c>
      <c r="S687" s="8">
        <v>5246548</v>
      </c>
    </row>
    <row r="688" spans="13:19" ht="14.25">
      <c r="M688" s="12">
        <v>33</v>
      </c>
      <c r="N688" s="12">
        <v>0</v>
      </c>
      <c r="O688" s="12">
        <v>0.000337</v>
      </c>
      <c r="P688" s="12">
        <v>5246540</v>
      </c>
      <c r="Q688" s="12">
        <v>0.108959</v>
      </c>
      <c r="R688" s="12">
        <v>0.072158</v>
      </c>
      <c r="S688" s="8">
        <v>5246548</v>
      </c>
    </row>
    <row r="689" spans="13:19" ht="14.25">
      <c r="M689" s="12">
        <v>33</v>
      </c>
      <c r="N689" s="12">
        <v>37</v>
      </c>
      <c r="O689" s="12">
        <v>0.000412</v>
      </c>
      <c r="P689" s="12">
        <v>5246540</v>
      </c>
      <c r="Q689" s="12">
        <v>0.02686</v>
      </c>
      <c r="R689" s="12">
        <v>0.012532999999999999</v>
      </c>
      <c r="S689" s="8">
        <v>5246548</v>
      </c>
    </row>
    <row r="690" spans="13:19" ht="14.25">
      <c r="M690" s="12">
        <v>33</v>
      </c>
      <c r="N690" s="12">
        <v>26</v>
      </c>
      <c r="O690" s="12">
        <v>0.000328</v>
      </c>
      <c r="P690" s="12">
        <v>5246540</v>
      </c>
      <c r="Q690" s="12">
        <v>0.11051899999999999</v>
      </c>
      <c r="R690" s="12">
        <v>0.012792</v>
      </c>
      <c r="S690" s="8">
        <v>5246548</v>
      </c>
    </row>
    <row r="691" spans="13:19" ht="14.25">
      <c r="M691" s="12">
        <v>33</v>
      </c>
      <c r="N691" s="12">
        <v>25</v>
      </c>
      <c r="O691" s="12">
        <v>0.00034199999999999996</v>
      </c>
      <c r="P691" s="12">
        <v>5246540</v>
      </c>
      <c r="Q691" s="12">
        <v>0.10975599999999999</v>
      </c>
      <c r="R691" s="12">
        <v>0.012639</v>
      </c>
      <c r="S691" s="8">
        <v>5246548</v>
      </c>
    </row>
    <row r="692" spans="13:19" ht="14.25">
      <c r="M692" s="12">
        <v>33</v>
      </c>
      <c r="N692" s="12">
        <v>23</v>
      </c>
      <c r="O692" s="12">
        <v>0.000404</v>
      </c>
      <c r="P692" s="12">
        <v>5246540</v>
      </c>
      <c r="Q692" s="12">
        <v>0.109661</v>
      </c>
      <c r="R692" s="12">
        <v>0.012825999999999999</v>
      </c>
      <c r="S692" s="8">
        <v>5246548</v>
      </c>
    </row>
    <row r="693" spans="13:19" ht="14.25">
      <c r="M693" s="12">
        <v>33</v>
      </c>
      <c r="N693" s="12">
        <v>21</v>
      </c>
      <c r="O693" s="12">
        <v>0.000357</v>
      </c>
      <c r="P693" s="12">
        <v>5246540</v>
      </c>
      <c r="Q693" s="12">
        <v>0.110881</v>
      </c>
      <c r="R693" s="12">
        <v>0.01266</v>
      </c>
      <c r="S693" s="8">
        <v>5246548</v>
      </c>
    </row>
    <row r="694" spans="13:19" ht="14.25">
      <c r="M694" s="12">
        <v>33</v>
      </c>
      <c r="N694" s="12">
        <v>31</v>
      </c>
      <c r="O694" s="12">
        <v>0.00034399999999999996</v>
      </c>
      <c r="P694" s="12">
        <v>5246540</v>
      </c>
      <c r="Q694" s="12">
        <v>0.10956099999999999</v>
      </c>
      <c r="R694" s="12">
        <v>0.012844</v>
      </c>
      <c r="S694" s="8">
        <v>5246548</v>
      </c>
    </row>
    <row r="695" spans="13:19" ht="14.25">
      <c r="M695" s="12">
        <v>33</v>
      </c>
      <c r="N695" s="12">
        <v>30</v>
      </c>
      <c r="O695" s="12">
        <v>0.00042199999999999996</v>
      </c>
      <c r="P695" s="12">
        <v>5246540</v>
      </c>
      <c r="Q695" s="12">
        <v>0.109442</v>
      </c>
      <c r="R695" s="12">
        <v>0.012875999999999999</v>
      </c>
      <c r="S695" s="8">
        <v>5246548</v>
      </c>
    </row>
    <row r="696" spans="13:19" ht="14.25">
      <c r="M696" s="12">
        <v>33</v>
      </c>
      <c r="N696" s="12">
        <v>29</v>
      </c>
      <c r="O696" s="12">
        <v>0.00035</v>
      </c>
      <c r="P696" s="12">
        <v>5246540</v>
      </c>
      <c r="Q696" s="12">
        <v>0.110402</v>
      </c>
      <c r="R696" s="12">
        <v>0.012532</v>
      </c>
      <c r="S696" s="8">
        <v>5246548</v>
      </c>
    </row>
    <row r="697" spans="13:19" ht="14.25">
      <c r="M697" s="12">
        <v>33</v>
      </c>
      <c r="N697" s="12">
        <v>27</v>
      </c>
      <c r="O697" s="12">
        <v>0.000337</v>
      </c>
      <c r="P697" s="12">
        <v>5246540</v>
      </c>
      <c r="Q697" s="12">
        <v>0.11016</v>
      </c>
      <c r="R697" s="12">
        <v>0.012577</v>
      </c>
      <c r="S697" s="8">
        <v>5246548</v>
      </c>
    </row>
    <row r="698" spans="13:19" ht="14.25">
      <c r="M698" s="12">
        <v>33</v>
      </c>
      <c r="N698" s="12">
        <v>19</v>
      </c>
      <c r="O698" s="12">
        <v>0.00041799999999999997</v>
      </c>
      <c r="P698" s="12">
        <v>5246540</v>
      </c>
      <c r="Q698" s="12">
        <v>0.109321</v>
      </c>
      <c r="R698" s="12">
        <v>0.012752</v>
      </c>
      <c r="S698" s="8">
        <v>5246548</v>
      </c>
    </row>
    <row r="699" spans="13:19" ht="14.25">
      <c r="M699" s="12">
        <v>33</v>
      </c>
      <c r="N699" s="12">
        <v>17</v>
      </c>
      <c r="O699" s="12">
        <v>0.00041999999999999996</v>
      </c>
      <c r="P699" s="12">
        <v>5246540</v>
      </c>
      <c r="Q699" s="12">
        <v>0.063317</v>
      </c>
      <c r="R699" s="12">
        <v>0.012622999999999999</v>
      </c>
      <c r="S699" s="8">
        <v>5246548</v>
      </c>
    </row>
    <row r="700" spans="13:19" ht="14.25">
      <c r="M700" s="12">
        <v>33</v>
      </c>
      <c r="N700" s="12">
        <v>16</v>
      </c>
      <c r="O700" s="12">
        <v>0.000337</v>
      </c>
      <c r="P700" s="12">
        <v>5246540</v>
      </c>
      <c r="Q700" s="12">
        <v>0.063099</v>
      </c>
      <c r="R700" s="12">
        <v>0.012827999999999999</v>
      </c>
      <c r="S700" s="8">
        <v>5246548</v>
      </c>
    </row>
    <row r="701" spans="13:19" ht="14.25">
      <c r="M701" s="12">
        <v>33</v>
      </c>
      <c r="N701" s="12">
        <v>24</v>
      </c>
      <c r="O701" s="12">
        <v>0.000355</v>
      </c>
      <c r="P701" s="12">
        <v>5246540</v>
      </c>
      <c r="Q701" s="12">
        <v>0.063966</v>
      </c>
      <c r="R701" s="12">
        <v>0.012924</v>
      </c>
      <c r="S701" s="8">
        <v>5246548</v>
      </c>
    </row>
    <row r="702" spans="13:19" ht="14.25">
      <c r="M702" s="12">
        <v>33</v>
      </c>
      <c r="N702" s="12">
        <v>23</v>
      </c>
      <c r="O702" s="12">
        <v>0.000404</v>
      </c>
      <c r="P702" s="12">
        <v>5246540</v>
      </c>
      <c r="Q702" s="12">
        <v>0.063822</v>
      </c>
      <c r="R702" s="12">
        <v>0.012688999999999999</v>
      </c>
      <c r="S702" s="8">
        <v>5246548</v>
      </c>
    </row>
    <row r="703" spans="13:19" ht="14.25">
      <c r="M703" s="12">
        <v>33</v>
      </c>
      <c r="N703" s="12">
        <v>12</v>
      </c>
      <c r="O703" s="12">
        <v>0.000345</v>
      </c>
      <c r="P703" s="12">
        <v>5246540</v>
      </c>
      <c r="Q703" s="12">
        <v>0.110995</v>
      </c>
      <c r="R703" s="12">
        <v>0.013009999999999999</v>
      </c>
      <c r="S703" s="8">
        <v>5246548</v>
      </c>
    </row>
    <row r="704" spans="13:19" ht="14.25">
      <c r="M704" s="12">
        <v>33</v>
      </c>
      <c r="N704" s="12">
        <v>20</v>
      </c>
      <c r="O704" s="12">
        <v>0.00034199999999999996</v>
      </c>
      <c r="P704" s="12">
        <v>5246540</v>
      </c>
      <c r="Q704" s="12">
        <v>0.063516</v>
      </c>
      <c r="R704" s="12">
        <v>0.012726</v>
      </c>
      <c r="S704" s="8">
        <v>5246548</v>
      </c>
    </row>
    <row r="705" spans="13:19" ht="14.25">
      <c r="M705" s="12">
        <v>33</v>
      </c>
      <c r="N705" s="12">
        <v>8</v>
      </c>
      <c r="O705" s="12">
        <v>0.00034199999999999996</v>
      </c>
      <c r="P705" s="12">
        <v>5246540</v>
      </c>
      <c r="Q705" s="12">
        <v>0.063572</v>
      </c>
      <c r="R705" s="12">
        <v>0.012929999999999999</v>
      </c>
      <c r="S705" s="8">
        <v>5246548</v>
      </c>
    </row>
    <row r="706" spans="13:19" ht="14.25">
      <c r="M706" s="12">
        <v>33</v>
      </c>
      <c r="N706" s="12">
        <v>7</v>
      </c>
      <c r="O706" s="12">
        <v>0.00034199999999999996</v>
      </c>
      <c r="P706" s="12">
        <v>5246540</v>
      </c>
      <c r="Q706" s="12">
        <v>0.063383</v>
      </c>
      <c r="R706" s="12">
        <v>0.012612</v>
      </c>
      <c r="S706" s="8">
        <v>5246548</v>
      </c>
    </row>
    <row r="707" spans="13:19" ht="14.25">
      <c r="M707" s="12">
        <v>33</v>
      </c>
      <c r="N707" s="12">
        <v>5</v>
      </c>
      <c r="O707" s="12">
        <v>0.000361</v>
      </c>
      <c r="P707" s="12">
        <v>5246540</v>
      </c>
      <c r="Q707" s="12">
        <v>0.06409</v>
      </c>
      <c r="R707" s="12">
        <v>0.01249</v>
      </c>
      <c r="S707" s="8">
        <v>5246548</v>
      </c>
    </row>
    <row r="708" spans="13:19" ht="14.25">
      <c r="M708" s="12">
        <v>33</v>
      </c>
      <c r="N708" s="12">
        <v>3</v>
      </c>
      <c r="O708" s="12">
        <v>0.00034199999999999996</v>
      </c>
      <c r="P708" s="12">
        <v>5246540</v>
      </c>
      <c r="Q708" s="12">
        <v>0.064603</v>
      </c>
      <c r="R708" s="12">
        <v>0.0126</v>
      </c>
      <c r="S708" s="8">
        <v>5246548</v>
      </c>
    </row>
    <row r="709" spans="13:19" ht="14.25">
      <c r="M709" s="12">
        <v>33</v>
      </c>
      <c r="N709" s="12">
        <v>4</v>
      </c>
      <c r="O709" s="12">
        <v>0.00034199999999999996</v>
      </c>
      <c r="P709" s="12">
        <v>5246540</v>
      </c>
      <c r="Q709" s="12">
        <v>0.08680399999999999</v>
      </c>
      <c r="R709" s="12">
        <v>0.012771999999999999</v>
      </c>
      <c r="S709" s="8">
        <v>5246548</v>
      </c>
    </row>
    <row r="710" spans="13:19" ht="14.25">
      <c r="M710" s="12">
        <v>33</v>
      </c>
      <c r="N710" s="12">
        <v>0</v>
      </c>
      <c r="O710" s="12">
        <v>0.000294</v>
      </c>
      <c r="P710" s="12">
        <v>5246540</v>
      </c>
      <c r="Q710" s="12">
        <v>0.063605</v>
      </c>
      <c r="R710" s="12">
        <v>0.074048</v>
      </c>
      <c r="S710" s="8">
        <v>5246548</v>
      </c>
    </row>
    <row r="711" spans="13:19" ht="14.25">
      <c r="M711" s="12">
        <v>33</v>
      </c>
      <c r="N711" s="12">
        <v>12</v>
      </c>
      <c r="O711" s="12">
        <v>0.000343</v>
      </c>
      <c r="P711" s="12">
        <v>5246540</v>
      </c>
      <c r="Q711" s="12">
        <v>0.063433</v>
      </c>
      <c r="R711" s="12">
        <v>0.012823</v>
      </c>
      <c r="S711" s="8">
        <v>5246548</v>
      </c>
    </row>
    <row r="712" spans="13:19" ht="14.25">
      <c r="M712" s="12">
        <v>33</v>
      </c>
      <c r="N712" s="12">
        <v>37</v>
      </c>
      <c r="O712" s="12">
        <v>0.00034199999999999996</v>
      </c>
      <c r="P712" s="12">
        <v>5246540</v>
      </c>
      <c r="Q712" s="12">
        <v>0.024817</v>
      </c>
      <c r="R712" s="12">
        <v>0.012513</v>
      </c>
      <c r="S712" s="8">
        <v>5246548</v>
      </c>
    </row>
    <row r="713" spans="13:19" ht="14.25">
      <c r="M713" s="12">
        <v>33</v>
      </c>
      <c r="N713" s="12">
        <v>26</v>
      </c>
      <c r="O713" s="12">
        <v>0.000354</v>
      </c>
      <c r="P713" s="12">
        <v>5246540</v>
      </c>
      <c r="Q713" s="12">
        <v>0.11047799999999999</v>
      </c>
      <c r="R713" s="12">
        <v>0.012976999999999999</v>
      </c>
      <c r="S713" s="8">
        <v>5246548</v>
      </c>
    </row>
    <row r="714" spans="13:19" ht="14.25">
      <c r="M714" s="12">
        <v>33</v>
      </c>
      <c r="N714" s="12">
        <v>24</v>
      </c>
      <c r="O714" s="12">
        <v>0.000416</v>
      </c>
      <c r="P714" s="12">
        <v>5246540</v>
      </c>
      <c r="Q714" s="12">
        <v>0.09569799999999999</v>
      </c>
      <c r="R714" s="12">
        <v>0.012971</v>
      </c>
      <c r="S714" s="8">
        <v>5246548</v>
      </c>
    </row>
    <row r="715" spans="13:19" ht="14.25">
      <c r="M715" s="12">
        <v>33</v>
      </c>
      <c r="N715" s="12">
        <v>23</v>
      </c>
      <c r="O715" s="12">
        <v>0.000348</v>
      </c>
      <c r="P715" s="12">
        <v>5246540</v>
      </c>
      <c r="Q715" s="12">
        <v>0.096465</v>
      </c>
      <c r="R715" s="12">
        <v>0.012711</v>
      </c>
      <c r="S715" s="8">
        <v>5246548</v>
      </c>
    </row>
    <row r="716" spans="13:19" ht="14.25">
      <c r="M716" s="12">
        <v>33</v>
      </c>
      <c r="N716" s="12">
        <v>22</v>
      </c>
      <c r="O716" s="12">
        <v>0.000375</v>
      </c>
      <c r="P716" s="12">
        <v>5246540</v>
      </c>
      <c r="Q716" s="12">
        <v>0.096021</v>
      </c>
      <c r="R716" s="12">
        <v>0.013149</v>
      </c>
      <c r="S716" s="8">
        <v>5246548</v>
      </c>
    </row>
    <row r="717" spans="13:19" ht="14.25">
      <c r="M717" s="12">
        <v>33</v>
      </c>
      <c r="N717" s="12">
        <v>4</v>
      </c>
      <c r="O717" s="12">
        <v>0.000359</v>
      </c>
      <c r="P717" s="12">
        <v>5246540</v>
      </c>
      <c r="Q717" s="12">
        <v>0.10962</v>
      </c>
      <c r="R717" s="12">
        <v>0.01283</v>
      </c>
      <c r="S717" s="8">
        <v>5246548</v>
      </c>
    </row>
    <row r="718" spans="13:19" ht="14.25">
      <c r="M718" s="12">
        <v>33</v>
      </c>
      <c r="N718" s="12">
        <v>4</v>
      </c>
      <c r="O718" s="12">
        <v>0.00034199999999999996</v>
      </c>
      <c r="P718" s="12">
        <v>5246540</v>
      </c>
      <c r="Q718" s="12">
        <v>0.096777</v>
      </c>
      <c r="R718" s="12">
        <v>0.012891</v>
      </c>
      <c r="S718" s="8">
        <v>5246548</v>
      </c>
    </row>
    <row r="719" spans="13:19" ht="14.25">
      <c r="M719" s="12">
        <v>33</v>
      </c>
      <c r="N719" s="12">
        <v>27</v>
      </c>
      <c r="O719" s="12">
        <v>0.00035</v>
      </c>
      <c r="P719" s="12">
        <v>5246540</v>
      </c>
      <c r="Q719" s="12">
        <v>0.09586599999999999</v>
      </c>
      <c r="R719" s="12">
        <v>0.012815</v>
      </c>
      <c r="S719" s="8">
        <v>5246548</v>
      </c>
    </row>
    <row r="720" spans="13:19" ht="14.25">
      <c r="M720" s="12">
        <v>33</v>
      </c>
      <c r="N720" s="12">
        <v>26</v>
      </c>
      <c r="O720" s="12">
        <v>0.000403</v>
      </c>
      <c r="P720" s="12">
        <v>5246540</v>
      </c>
      <c r="Q720" s="12">
        <v>0.09515799999999999</v>
      </c>
      <c r="R720" s="12">
        <v>0.01313</v>
      </c>
      <c r="S720" s="8">
        <v>5246548</v>
      </c>
    </row>
    <row r="721" spans="13:19" ht="14.25">
      <c r="M721" s="12">
        <v>33</v>
      </c>
      <c r="N721" s="12">
        <v>15</v>
      </c>
      <c r="O721" s="12">
        <v>0.000345</v>
      </c>
      <c r="P721" s="12">
        <v>5246540</v>
      </c>
      <c r="Q721" s="12">
        <v>0.09559</v>
      </c>
      <c r="R721" s="12">
        <v>0.01262</v>
      </c>
      <c r="S721" s="8">
        <v>5246548</v>
      </c>
    </row>
    <row r="722" spans="13:19" ht="14.25">
      <c r="M722" s="12">
        <v>33</v>
      </c>
      <c r="N722" s="12">
        <v>14</v>
      </c>
      <c r="O722" s="12">
        <v>0.000354</v>
      </c>
      <c r="P722" s="12">
        <v>5246540</v>
      </c>
      <c r="Q722" s="12">
        <v>0.097063</v>
      </c>
      <c r="R722" s="12">
        <v>0.013136</v>
      </c>
      <c r="S722" s="8">
        <v>5246548</v>
      </c>
    </row>
    <row r="723" spans="13:19" ht="14.25">
      <c r="M723" s="12">
        <v>33</v>
      </c>
      <c r="N723" s="12">
        <v>4</v>
      </c>
      <c r="O723" s="12">
        <v>0.000421</v>
      </c>
      <c r="P723" s="12">
        <v>5246540</v>
      </c>
      <c r="Q723" s="12">
        <v>0.068949</v>
      </c>
      <c r="R723" s="12">
        <v>0.013014</v>
      </c>
      <c r="S723" s="8">
        <v>5246548</v>
      </c>
    </row>
    <row r="724" spans="13:19" ht="14.25">
      <c r="M724" s="12">
        <v>33</v>
      </c>
      <c r="N724" s="12">
        <v>11</v>
      </c>
      <c r="O724" s="12">
        <v>0.00034399999999999996</v>
      </c>
      <c r="P724" s="12">
        <v>5246540</v>
      </c>
      <c r="Q724" s="12">
        <v>0.095692</v>
      </c>
      <c r="R724" s="12">
        <v>0.012751</v>
      </c>
      <c r="S724" s="8">
        <v>5246548</v>
      </c>
    </row>
    <row r="725" spans="13:19" ht="14.25">
      <c r="M725" s="12">
        <v>33</v>
      </c>
      <c r="N725" s="12">
        <v>20</v>
      </c>
      <c r="O725" s="12">
        <v>0.00033299999999999996</v>
      </c>
      <c r="P725" s="12">
        <v>5246540</v>
      </c>
      <c r="Q725" s="12">
        <v>0.09608499999999999</v>
      </c>
      <c r="R725" s="12">
        <v>0.013045999999999999</v>
      </c>
      <c r="S725" s="8">
        <v>5246548</v>
      </c>
    </row>
    <row r="726" spans="13:19" ht="14.25">
      <c r="M726" s="12">
        <v>33</v>
      </c>
      <c r="N726" s="12">
        <v>27</v>
      </c>
      <c r="O726" s="12">
        <v>0.00042699999999999997</v>
      </c>
      <c r="P726" s="12">
        <v>5246540</v>
      </c>
      <c r="Q726" s="12">
        <v>0.06368499999999999</v>
      </c>
      <c r="R726" s="12">
        <v>0.012431999999999999</v>
      </c>
      <c r="S726" s="8">
        <v>5246548</v>
      </c>
    </row>
    <row r="727" spans="13:19" ht="14.25">
      <c r="M727" s="12">
        <v>33</v>
      </c>
      <c r="N727" s="12">
        <v>21</v>
      </c>
      <c r="O727" s="12">
        <v>0.000343</v>
      </c>
      <c r="P727" s="12">
        <v>5246540</v>
      </c>
      <c r="Q727" s="12">
        <v>0.06364399999999999</v>
      </c>
      <c r="R727" s="12">
        <v>0.012685</v>
      </c>
      <c r="S727" s="8">
        <v>5246548</v>
      </c>
    </row>
    <row r="728" spans="13:19" ht="14.25">
      <c r="M728" s="12">
        <v>33</v>
      </c>
      <c r="N728" s="12">
        <v>4</v>
      </c>
      <c r="O728" s="12">
        <v>0.000343</v>
      </c>
      <c r="P728" s="12">
        <v>5246540</v>
      </c>
      <c r="Q728" s="12">
        <v>0.09598999999999999</v>
      </c>
      <c r="R728" s="12">
        <v>0.012962</v>
      </c>
      <c r="S728" s="8">
        <v>5246548</v>
      </c>
    </row>
    <row r="729" spans="13:19" ht="14.25">
      <c r="M729" s="12">
        <v>33</v>
      </c>
      <c r="N729" s="12">
        <v>7</v>
      </c>
      <c r="O729" s="12">
        <v>0.00034899999999999997</v>
      </c>
      <c r="P729" s="12">
        <v>5246540</v>
      </c>
      <c r="Q729" s="12">
        <v>0.09537899999999999</v>
      </c>
      <c r="R729" s="12">
        <v>0.012738</v>
      </c>
      <c r="S729" s="8">
        <v>5246548</v>
      </c>
    </row>
    <row r="730" spans="13:19" ht="14.25">
      <c r="M730" s="12">
        <v>33</v>
      </c>
      <c r="N730" s="12">
        <v>1</v>
      </c>
      <c r="O730" s="12">
        <v>4.9999999999999996E-05</v>
      </c>
      <c r="P730" s="12">
        <v>5246540</v>
      </c>
      <c r="Q730" s="12">
        <v>0.11577399999999999</v>
      </c>
      <c r="R730" s="12">
        <v>0.012577</v>
      </c>
      <c r="S730" s="8">
        <v>5246548</v>
      </c>
    </row>
    <row r="731" spans="13:19" ht="14.25">
      <c r="M731" s="12">
        <v>33</v>
      </c>
      <c r="N731" s="12">
        <v>0</v>
      </c>
      <c r="O731" s="12">
        <v>0.000334</v>
      </c>
      <c r="P731" s="12">
        <v>5246540</v>
      </c>
      <c r="Q731" s="12">
        <v>0.095131</v>
      </c>
      <c r="R731" s="12">
        <v>0.072449</v>
      </c>
      <c r="S731" s="8">
        <v>5246548</v>
      </c>
    </row>
    <row r="732" spans="13:19" ht="14.25">
      <c r="M732" s="12">
        <v>33</v>
      </c>
      <c r="N732" s="12">
        <v>9</v>
      </c>
      <c r="O732" s="12">
        <v>0.00033999999999999997</v>
      </c>
      <c r="P732" s="12">
        <v>5246540</v>
      </c>
      <c r="Q732" s="12">
        <v>0.109272</v>
      </c>
      <c r="R732" s="12">
        <v>0.012717</v>
      </c>
      <c r="S732" s="8">
        <v>5246548</v>
      </c>
    </row>
    <row r="733" spans="13:19" ht="14.25">
      <c r="M733" s="12">
        <v>33</v>
      </c>
      <c r="N733" s="12">
        <v>8</v>
      </c>
      <c r="O733" s="12">
        <v>0.000343</v>
      </c>
      <c r="P733" s="12">
        <v>5246540</v>
      </c>
      <c r="Q733" s="12">
        <v>0.108926</v>
      </c>
      <c r="R733" s="12">
        <v>0.012875</v>
      </c>
      <c r="S733" s="8">
        <v>5246548</v>
      </c>
    </row>
    <row r="734" spans="13:19" ht="14.25">
      <c r="M734" s="12">
        <v>33</v>
      </c>
      <c r="N734" s="12">
        <v>6</v>
      </c>
      <c r="O734" s="12">
        <v>0.00033999999999999997</v>
      </c>
      <c r="P734" s="12">
        <v>5246540</v>
      </c>
      <c r="Q734" s="12">
        <v>0.11005799999999999</v>
      </c>
      <c r="R734" s="12">
        <v>0.013004</v>
      </c>
      <c r="S734" s="8">
        <v>5246548</v>
      </c>
    </row>
    <row r="735" spans="13:19" ht="14.25">
      <c r="M735" s="12">
        <v>33</v>
      </c>
      <c r="N735" s="12">
        <v>5</v>
      </c>
      <c r="O735" s="12">
        <v>0.000412</v>
      </c>
      <c r="P735" s="12">
        <v>5246540</v>
      </c>
      <c r="Q735" s="12">
        <v>0.109133</v>
      </c>
      <c r="R735" s="12">
        <v>0.012584</v>
      </c>
      <c r="S735" s="8">
        <v>5246548</v>
      </c>
    </row>
    <row r="736" spans="13:19" ht="14.25">
      <c r="M736" s="12">
        <v>33</v>
      </c>
      <c r="N736" s="12">
        <v>12</v>
      </c>
      <c r="O736" s="12">
        <v>0.000415</v>
      </c>
      <c r="P736" s="12">
        <v>5246540</v>
      </c>
      <c r="Q736" s="12">
        <v>0.100976</v>
      </c>
      <c r="R736" s="12">
        <v>0.013101</v>
      </c>
      <c r="S736" s="8">
        <v>5246548</v>
      </c>
    </row>
    <row r="737" spans="13:19" ht="14.25">
      <c r="M737" s="12">
        <v>33</v>
      </c>
      <c r="N737" s="12">
        <v>32</v>
      </c>
      <c r="O737" s="12">
        <v>0.000348</v>
      </c>
      <c r="P737" s="12">
        <v>5246540</v>
      </c>
      <c r="Q737" s="12">
        <v>0.097471</v>
      </c>
      <c r="R737" s="12">
        <v>0.012752</v>
      </c>
      <c r="S737" s="8">
        <v>5246548</v>
      </c>
    </row>
    <row r="738" spans="13:19" ht="14.25">
      <c r="M738" s="12">
        <v>33</v>
      </c>
      <c r="N738" s="12">
        <v>31</v>
      </c>
      <c r="O738" s="12">
        <v>0.00034399999999999996</v>
      </c>
      <c r="P738" s="12">
        <v>5246540</v>
      </c>
      <c r="Q738" s="12">
        <v>0.096248</v>
      </c>
      <c r="R738" s="12">
        <v>0.012844</v>
      </c>
      <c r="S738" s="8">
        <v>5246548</v>
      </c>
    </row>
    <row r="739" spans="13:19" ht="14.25">
      <c r="M739" s="12">
        <v>33</v>
      </c>
      <c r="N739" s="12">
        <v>30</v>
      </c>
      <c r="O739" s="12">
        <v>0.000414</v>
      </c>
      <c r="P739" s="12">
        <v>5246540</v>
      </c>
      <c r="Q739" s="12">
        <v>0.095577</v>
      </c>
      <c r="R739" s="12">
        <v>0.012875999999999999</v>
      </c>
      <c r="S739" s="8">
        <v>5246548</v>
      </c>
    </row>
    <row r="740" spans="13:19" ht="14.25">
      <c r="M740" s="12">
        <v>33</v>
      </c>
      <c r="N740" s="12">
        <v>31</v>
      </c>
      <c r="O740" s="12">
        <v>0.00034899999999999997</v>
      </c>
      <c r="P740" s="12">
        <v>5246540</v>
      </c>
      <c r="Q740" s="12">
        <v>0.096802</v>
      </c>
      <c r="R740" s="12">
        <v>0.012865999999999999</v>
      </c>
      <c r="S740" s="8">
        <v>5246548</v>
      </c>
    </row>
    <row r="741" spans="13:19" ht="14.25">
      <c r="M741" s="12">
        <v>33</v>
      </c>
      <c r="N741" s="12">
        <v>36</v>
      </c>
      <c r="O741" s="12">
        <v>0.000359</v>
      </c>
      <c r="P741" s="12">
        <v>5246540</v>
      </c>
      <c r="Q741" s="12">
        <v>0.096346</v>
      </c>
      <c r="R741" s="12">
        <v>0.012959</v>
      </c>
      <c r="S741" s="8">
        <v>5246548</v>
      </c>
    </row>
    <row r="742" spans="13:19" ht="14.25">
      <c r="M742" s="12">
        <v>33</v>
      </c>
      <c r="N742" s="12">
        <v>35</v>
      </c>
      <c r="O742" s="12">
        <v>0.000357</v>
      </c>
      <c r="P742" s="12">
        <v>5246540</v>
      </c>
      <c r="Q742" s="12">
        <v>0.09659</v>
      </c>
      <c r="R742" s="12">
        <v>0.012601</v>
      </c>
      <c r="S742" s="8">
        <v>5246548</v>
      </c>
    </row>
    <row r="743" spans="13:19" ht="14.25">
      <c r="M743" s="12">
        <v>33</v>
      </c>
      <c r="N743" s="12">
        <v>34</v>
      </c>
      <c r="O743" s="12">
        <v>0.000341</v>
      </c>
      <c r="P743" s="12">
        <v>5246540</v>
      </c>
      <c r="Q743" s="12">
        <v>0.098054</v>
      </c>
      <c r="R743" s="12">
        <v>0.013007999999999999</v>
      </c>
      <c r="S743" s="8">
        <v>5246548</v>
      </c>
    </row>
    <row r="744" spans="13:19" ht="14.25">
      <c r="M744" s="12">
        <v>33</v>
      </c>
      <c r="N744" s="12">
        <v>13</v>
      </c>
      <c r="O744" s="12">
        <v>0.000403</v>
      </c>
      <c r="P744" s="12">
        <v>5246540</v>
      </c>
      <c r="Q744" s="12">
        <v>0.08619</v>
      </c>
      <c r="R744" s="12">
        <v>0.012967</v>
      </c>
      <c r="S744" s="8">
        <v>5246548</v>
      </c>
    </row>
    <row r="745" spans="13:19" ht="14.25">
      <c r="M745" s="12">
        <v>33</v>
      </c>
      <c r="N745" s="12">
        <v>12</v>
      </c>
      <c r="O745" s="12">
        <v>0.00035299999999999996</v>
      </c>
      <c r="P745" s="12">
        <v>5246540</v>
      </c>
      <c r="Q745" s="12">
        <v>0.08597199999999999</v>
      </c>
      <c r="R745" s="12">
        <v>0.012898999999999999</v>
      </c>
      <c r="S745" s="8">
        <v>5246548</v>
      </c>
    </row>
    <row r="746" spans="13:19" ht="14.25">
      <c r="M746" s="12">
        <v>33</v>
      </c>
      <c r="N746" s="12">
        <v>3</v>
      </c>
      <c r="O746" s="12">
        <v>0.000347</v>
      </c>
      <c r="P746" s="12">
        <v>5246540</v>
      </c>
      <c r="Q746" s="12">
        <v>0.096968</v>
      </c>
      <c r="R746" s="12">
        <v>0.012693</v>
      </c>
      <c r="S746" s="8">
        <v>5246548</v>
      </c>
    </row>
    <row r="747" spans="13:19" ht="14.25">
      <c r="M747" s="12">
        <v>33</v>
      </c>
      <c r="N747" s="12">
        <v>9</v>
      </c>
      <c r="O747" s="12">
        <v>0.000341</v>
      </c>
      <c r="P747" s="12">
        <v>5246540</v>
      </c>
      <c r="Q747" s="12">
        <v>0.08716399999999999</v>
      </c>
      <c r="R747" s="12">
        <v>0.012659</v>
      </c>
      <c r="S747" s="8">
        <v>5246548</v>
      </c>
    </row>
    <row r="748" spans="13:19" ht="14.25">
      <c r="M748" s="12">
        <v>33</v>
      </c>
      <c r="N748" s="12">
        <v>20</v>
      </c>
      <c r="O748" s="12">
        <v>0.000489</v>
      </c>
      <c r="P748" s="12">
        <v>5246540</v>
      </c>
      <c r="Q748" s="12">
        <v>0.11220999999999999</v>
      </c>
      <c r="R748" s="12">
        <v>0.012875999999999999</v>
      </c>
      <c r="S748" s="8">
        <v>5246548</v>
      </c>
    </row>
    <row r="749" spans="13:19" ht="14.25">
      <c r="M749" s="12">
        <v>33</v>
      </c>
      <c r="N749" s="12">
        <v>17</v>
      </c>
      <c r="O749" s="12">
        <v>0.000424</v>
      </c>
      <c r="P749" s="12">
        <v>5246540</v>
      </c>
      <c r="Q749" s="12">
        <v>0.086035</v>
      </c>
      <c r="R749" s="12">
        <v>0.012794999999999999</v>
      </c>
      <c r="S749" s="8">
        <v>5246548</v>
      </c>
    </row>
    <row r="750" spans="13:19" ht="14.25">
      <c r="M750" s="12">
        <v>33</v>
      </c>
      <c r="N750" s="12">
        <v>16</v>
      </c>
      <c r="O750" s="12">
        <v>0.00041299999999999996</v>
      </c>
      <c r="P750" s="12">
        <v>5246540</v>
      </c>
      <c r="Q750" s="12">
        <v>0.08690099999999999</v>
      </c>
      <c r="R750" s="12">
        <v>0.012869</v>
      </c>
      <c r="S750" s="8">
        <v>5246548</v>
      </c>
    </row>
    <row r="751" spans="13:19" ht="14.25">
      <c r="M751" s="12">
        <v>33</v>
      </c>
      <c r="N751" s="12">
        <v>15</v>
      </c>
      <c r="O751" s="12">
        <v>0.00035299999999999996</v>
      </c>
      <c r="P751" s="12">
        <v>5246540</v>
      </c>
      <c r="Q751" s="12">
        <v>0.08552599999999999</v>
      </c>
      <c r="R751" s="12">
        <v>0.012967999999999999</v>
      </c>
      <c r="S751" s="8">
        <v>5246548</v>
      </c>
    </row>
    <row r="752" spans="13:19" ht="14.25">
      <c r="M752" s="12">
        <v>33</v>
      </c>
      <c r="N752" s="12">
        <v>4</v>
      </c>
      <c r="O752" s="12">
        <v>0.000332</v>
      </c>
      <c r="P752" s="12">
        <v>5246540</v>
      </c>
      <c r="Q752" s="12">
        <v>0.08642799999999999</v>
      </c>
      <c r="R752" s="12">
        <v>0.012783</v>
      </c>
      <c r="S752" s="8">
        <v>5246548</v>
      </c>
    </row>
    <row r="753" spans="13:19" ht="14.25">
      <c r="M753" s="12">
        <v>33</v>
      </c>
      <c r="N753" s="12">
        <v>3</v>
      </c>
      <c r="O753" s="12">
        <v>0.00033099999999999997</v>
      </c>
      <c r="P753" s="12">
        <v>5246540</v>
      </c>
      <c r="Q753" s="12">
        <v>0.08689</v>
      </c>
      <c r="R753" s="12">
        <v>0.012522</v>
      </c>
      <c r="S753" s="8">
        <v>5246548</v>
      </c>
    </row>
    <row r="754" spans="13:19" ht="14.25">
      <c r="M754" s="12">
        <v>33</v>
      </c>
      <c r="N754" s="12">
        <v>14</v>
      </c>
      <c r="O754" s="12">
        <v>0.00035099999999999997</v>
      </c>
      <c r="P754" s="12">
        <v>5246540</v>
      </c>
      <c r="Q754" s="12">
        <v>0.08642899999999999</v>
      </c>
      <c r="R754" s="12">
        <v>0.012818</v>
      </c>
      <c r="S754" s="8">
        <v>5246548</v>
      </c>
    </row>
    <row r="755" spans="13:19" ht="14.25">
      <c r="M755" s="12">
        <v>33</v>
      </c>
      <c r="N755" s="12">
        <v>1</v>
      </c>
      <c r="O755" s="12">
        <v>4.9E-05</v>
      </c>
      <c r="P755" s="12">
        <v>5246540</v>
      </c>
      <c r="Q755" s="12">
        <v>0.08665099999999999</v>
      </c>
      <c r="R755" s="12">
        <v>0.012395</v>
      </c>
      <c r="S755" s="8">
        <v>5246548</v>
      </c>
    </row>
    <row r="756" spans="13:19" ht="14.25">
      <c r="M756" s="12">
        <v>33</v>
      </c>
      <c r="N756" s="12">
        <v>8</v>
      </c>
      <c r="O756" s="12">
        <v>0.00041</v>
      </c>
      <c r="P756" s="12">
        <v>5246540</v>
      </c>
      <c r="Q756" s="12">
        <v>0.087239</v>
      </c>
      <c r="R756" s="12">
        <v>0.012921</v>
      </c>
      <c r="S756" s="8">
        <v>5246548</v>
      </c>
    </row>
    <row r="757" spans="13:19" ht="14.25">
      <c r="M757" s="12">
        <v>33</v>
      </c>
      <c r="N757" s="12">
        <v>7</v>
      </c>
      <c r="O757" s="12">
        <v>0.000343</v>
      </c>
      <c r="P757" s="12">
        <v>5246540</v>
      </c>
      <c r="Q757" s="12">
        <v>0.085921</v>
      </c>
      <c r="R757" s="12">
        <v>0.01269</v>
      </c>
      <c r="S757" s="8">
        <v>5246548</v>
      </c>
    </row>
    <row r="758" spans="13:19" ht="14.25">
      <c r="M758" s="12">
        <v>33</v>
      </c>
      <c r="N758" s="12">
        <v>35</v>
      </c>
      <c r="O758" s="12">
        <v>0.00040699999999999997</v>
      </c>
      <c r="P758" s="12">
        <v>5246540</v>
      </c>
      <c r="Q758" s="12">
        <v>0.06353099999999999</v>
      </c>
      <c r="R758" s="12">
        <v>0.012601</v>
      </c>
      <c r="S758" s="8">
        <v>5246548</v>
      </c>
    </row>
    <row r="759" spans="13:19" ht="14.25">
      <c r="M759" s="12">
        <v>33</v>
      </c>
      <c r="N759" s="12">
        <v>5</v>
      </c>
      <c r="O759" s="12">
        <v>0.000345</v>
      </c>
      <c r="P759" s="12">
        <v>5246540</v>
      </c>
      <c r="Q759" s="12">
        <v>0.086061</v>
      </c>
      <c r="R759" s="12">
        <v>0.012647</v>
      </c>
      <c r="S759" s="8">
        <v>5246548</v>
      </c>
    </row>
    <row r="760" spans="13:19" ht="14.25">
      <c r="M760" s="12">
        <v>33</v>
      </c>
      <c r="N760" s="12">
        <v>4</v>
      </c>
      <c r="O760" s="12">
        <v>0.00033999999999999997</v>
      </c>
      <c r="P760" s="12">
        <v>5246540</v>
      </c>
      <c r="Q760" s="12">
        <v>0.09696199999999999</v>
      </c>
      <c r="R760" s="12">
        <v>0.013061</v>
      </c>
      <c r="S760" s="8">
        <v>5246548</v>
      </c>
    </row>
    <row r="761" spans="13:19" ht="14.25">
      <c r="M761" s="12">
        <v>33</v>
      </c>
      <c r="N761" s="12">
        <v>3</v>
      </c>
      <c r="O761" s="12">
        <v>0.00034899999999999997</v>
      </c>
      <c r="P761" s="12">
        <v>5246540</v>
      </c>
      <c r="Q761" s="12">
        <v>0.096352</v>
      </c>
      <c r="R761" s="12">
        <v>0.012830999999999999</v>
      </c>
      <c r="S761" s="8">
        <v>5246548</v>
      </c>
    </row>
    <row r="762" spans="13:19" ht="14.25">
      <c r="M762" s="12">
        <v>33</v>
      </c>
      <c r="N762" s="12">
        <v>2</v>
      </c>
      <c r="O762" s="12">
        <v>0.000428</v>
      </c>
      <c r="P762" s="12">
        <v>5246540</v>
      </c>
      <c r="Q762" s="12">
        <v>0.096787</v>
      </c>
      <c r="R762" s="12">
        <v>0.012924999999999999</v>
      </c>
      <c r="S762" s="8">
        <v>5246548</v>
      </c>
    </row>
    <row r="763" spans="13:19" ht="14.25">
      <c r="M763" s="12">
        <v>33</v>
      </c>
      <c r="N763" s="12">
        <v>10</v>
      </c>
      <c r="O763" s="12">
        <v>0.000345</v>
      </c>
      <c r="P763" s="12">
        <v>5246540</v>
      </c>
      <c r="Q763" s="12">
        <v>0.096705</v>
      </c>
      <c r="R763" s="12">
        <v>0.013052999999999999</v>
      </c>
      <c r="S763" s="8">
        <v>5246548</v>
      </c>
    </row>
    <row r="764" spans="13:19" ht="14.25">
      <c r="M764" s="12">
        <v>33</v>
      </c>
      <c r="N764" s="12">
        <v>8</v>
      </c>
      <c r="O764" s="12">
        <v>0.000345</v>
      </c>
      <c r="P764" s="12">
        <v>5246540</v>
      </c>
      <c r="Q764" s="12">
        <v>0.095555</v>
      </c>
      <c r="R764" s="12">
        <v>0.01315</v>
      </c>
      <c r="S764" s="8">
        <v>5246548</v>
      </c>
    </row>
    <row r="765" spans="13:19" ht="14.25">
      <c r="M765" s="12">
        <v>33</v>
      </c>
      <c r="N765" s="12">
        <v>41</v>
      </c>
      <c r="O765" s="12">
        <v>0.000354</v>
      </c>
      <c r="P765" s="12">
        <v>5246540</v>
      </c>
      <c r="Q765" s="12">
        <v>0.064248</v>
      </c>
      <c r="R765" s="12">
        <v>0.01257</v>
      </c>
      <c r="S765" s="8">
        <v>5246548</v>
      </c>
    </row>
    <row r="766" spans="13:19" ht="14.25">
      <c r="M766" s="12">
        <v>33</v>
      </c>
      <c r="N766" s="12">
        <v>6</v>
      </c>
      <c r="O766" s="12">
        <v>0.000345</v>
      </c>
      <c r="P766" s="12">
        <v>5246540</v>
      </c>
      <c r="Q766" s="12">
        <v>0.095579</v>
      </c>
      <c r="R766" s="12">
        <v>0.013092999999999999</v>
      </c>
      <c r="S766" s="8">
        <v>5246548</v>
      </c>
    </row>
    <row r="767" spans="13:19" ht="14.25">
      <c r="M767" s="12">
        <v>33</v>
      </c>
      <c r="N767" s="12">
        <v>21</v>
      </c>
      <c r="O767" s="12">
        <v>0.000412</v>
      </c>
      <c r="P767" s="12">
        <v>5246540</v>
      </c>
      <c r="Q767" s="12">
        <v>0.08721899999999999</v>
      </c>
      <c r="R767" s="12">
        <v>0.012804999999999999</v>
      </c>
      <c r="S767" s="8">
        <v>5246548</v>
      </c>
    </row>
    <row r="768" spans="13:19" ht="14.25">
      <c r="M768" s="12">
        <v>33</v>
      </c>
      <c r="N768" s="12">
        <v>20</v>
      </c>
      <c r="O768" s="12">
        <v>0.00033099999999999997</v>
      </c>
      <c r="P768" s="12">
        <v>5246540</v>
      </c>
      <c r="Q768" s="12">
        <v>0.086252</v>
      </c>
      <c r="R768" s="12">
        <v>0.012834</v>
      </c>
      <c r="S768" s="8">
        <v>5246548</v>
      </c>
    </row>
    <row r="769" spans="13:19" ht="14.25">
      <c r="M769" s="12">
        <v>33</v>
      </c>
      <c r="N769" s="12">
        <v>19</v>
      </c>
      <c r="O769" s="12">
        <v>0.00035099999999999997</v>
      </c>
      <c r="P769" s="12">
        <v>5246540</v>
      </c>
      <c r="Q769" s="12">
        <v>0.086738</v>
      </c>
      <c r="R769" s="12">
        <v>0.012652</v>
      </c>
      <c r="S769" s="8">
        <v>5246548</v>
      </c>
    </row>
    <row r="770" spans="13:19" ht="14.25">
      <c r="M770" s="12">
        <v>33</v>
      </c>
      <c r="N770" s="12">
        <v>32</v>
      </c>
      <c r="O770" s="12">
        <v>0.000405</v>
      </c>
      <c r="P770" s="12">
        <v>5246540</v>
      </c>
      <c r="Q770" s="12">
        <v>0.11569</v>
      </c>
      <c r="R770" s="12">
        <v>0.012811999999999999</v>
      </c>
      <c r="S770" s="8">
        <v>5246548</v>
      </c>
    </row>
    <row r="771" spans="13:19" ht="14.25">
      <c r="M771" s="12">
        <v>33</v>
      </c>
      <c r="N771" s="12">
        <v>0</v>
      </c>
      <c r="O771" s="12">
        <v>0.000354</v>
      </c>
      <c r="P771" s="12">
        <v>5246540</v>
      </c>
      <c r="Q771" s="12">
        <v>0.08717699999999999</v>
      </c>
      <c r="R771" s="12">
        <v>0.075583</v>
      </c>
      <c r="S771" s="8">
        <v>5246548</v>
      </c>
    </row>
    <row r="772" spans="13:19" ht="14.25">
      <c r="M772" s="12">
        <v>33</v>
      </c>
      <c r="N772" s="12">
        <v>24</v>
      </c>
      <c r="O772" s="12">
        <v>0.00036199999999999996</v>
      </c>
      <c r="P772" s="12">
        <v>5246540</v>
      </c>
      <c r="Q772" s="12">
        <v>0.030767</v>
      </c>
      <c r="R772" s="12">
        <v>0.012898999999999999</v>
      </c>
      <c r="S772" s="8">
        <v>5246548</v>
      </c>
    </row>
    <row r="773" spans="13:19" ht="14.25">
      <c r="M773" s="12">
        <v>33</v>
      </c>
      <c r="N773" s="12">
        <v>23</v>
      </c>
      <c r="O773" s="12">
        <v>0.00034199999999999996</v>
      </c>
      <c r="P773" s="12">
        <v>5246540</v>
      </c>
      <c r="Q773" s="12">
        <v>0.086994</v>
      </c>
      <c r="R773" s="12">
        <v>0.01308</v>
      </c>
      <c r="S773" s="8">
        <v>5246548</v>
      </c>
    </row>
    <row r="774" spans="13:19" ht="14.25">
      <c r="M774" s="12">
        <v>33</v>
      </c>
      <c r="N774" s="12">
        <v>9</v>
      </c>
      <c r="O774" s="12">
        <v>0.00036399999999999996</v>
      </c>
      <c r="P774" s="12">
        <v>5246540</v>
      </c>
      <c r="Q774" s="12">
        <v>0.10965499999999999</v>
      </c>
      <c r="R774" s="12">
        <v>0.012555</v>
      </c>
      <c r="S774" s="8">
        <v>5246548</v>
      </c>
    </row>
    <row r="775" spans="13:19" ht="14.25">
      <c r="M775" s="12">
        <v>33</v>
      </c>
      <c r="N775" s="12">
        <v>25</v>
      </c>
      <c r="O775" s="12">
        <v>0.00033099999999999997</v>
      </c>
      <c r="P775" s="12">
        <v>5246540</v>
      </c>
      <c r="Q775" s="12">
        <v>0.109608</v>
      </c>
      <c r="R775" s="12">
        <v>0.012350999999999999</v>
      </c>
      <c r="S775" s="8">
        <v>5246548</v>
      </c>
    </row>
    <row r="776" spans="13:19" ht="14.25">
      <c r="M776" s="12">
        <v>33</v>
      </c>
      <c r="N776" s="12">
        <v>8</v>
      </c>
      <c r="O776" s="12">
        <v>0.00035099999999999997</v>
      </c>
      <c r="P776" s="12">
        <v>5246540</v>
      </c>
      <c r="Q776" s="12">
        <v>0.095667</v>
      </c>
      <c r="R776" s="12">
        <v>0.012863999999999999</v>
      </c>
      <c r="S776" s="8">
        <v>5246548</v>
      </c>
    </row>
    <row r="777" spans="13:19" ht="14.25">
      <c r="M777" s="12">
        <v>33</v>
      </c>
      <c r="N777" s="12">
        <v>46</v>
      </c>
      <c r="O777" s="12">
        <v>0.00034199999999999996</v>
      </c>
      <c r="P777" s="12">
        <v>5246540</v>
      </c>
      <c r="Q777" s="12">
        <v>0.064242</v>
      </c>
      <c r="R777" s="12">
        <v>0.013155</v>
      </c>
      <c r="S777" s="8">
        <v>5246548</v>
      </c>
    </row>
    <row r="778" spans="13:19" ht="14.25">
      <c r="M778" s="12">
        <v>33</v>
      </c>
      <c r="N778" s="12">
        <v>6</v>
      </c>
      <c r="O778" s="12">
        <v>0.000403</v>
      </c>
      <c r="P778" s="12">
        <v>5246540</v>
      </c>
      <c r="Q778" s="12">
        <v>0.095581</v>
      </c>
      <c r="R778" s="12">
        <v>0.012777</v>
      </c>
      <c r="S778" s="8">
        <v>5246548</v>
      </c>
    </row>
    <row r="779" spans="13:19" ht="14.25">
      <c r="M779" s="12">
        <v>33</v>
      </c>
      <c r="N779" s="12">
        <v>25</v>
      </c>
      <c r="O779" s="12">
        <v>0.000352</v>
      </c>
      <c r="P779" s="12">
        <v>5246540</v>
      </c>
      <c r="Q779" s="12">
        <v>0.06353</v>
      </c>
      <c r="R779" s="12">
        <v>0.012621</v>
      </c>
      <c r="S779" s="8">
        <v>5246548</v>
      </c>
    </row>
    <row r="780" spans="13:19" ht="14.25">
      <c r="M780" s="12">
        <v>33</v>
      </c>
      <c r="N780" s="12">
        <v>14</v>
      </c>
      <c r="O780" s="12">
        <v>0.00035099999999999997</v>
      </c>
      <c r="P780" s="12">
        <v>5246540</v>
      </c>
      <c r="Q780" s="12">
        <v>0.095173</v>
      </c>
      <c r="R780" s="12">
        <v>0.012853999999999999</v>
      </c>
      <c r="S780" s="8">
        <v>5246548</v>
      </c>
    </row>
    <row r="781" spans="13:19" ht="14.25">
      <c r="M781" s="12">
        <v>33</v>
      </c>
      <c r="N781" s="12">
        <v>16</v>
      </c>
      <c r="O781" s="12">
        <v>0.000345</v>
      </c>
      <c r="P781" s="12">
        <v>5246540</v>
      </c>
      <c r="Q781" s="12">
        <v>0.095105</v>
      </c>
      <c r="R781" s="12">
        <v>0.012896999999999999</v>
      </c>
      <c r="S781" s="8">
        <v>5246548</v>
      </c>
    </row>
    <row r="782" spans="13:19" ht="14.25">
      <c r="M782" s="12">
        <v>33</v>
      </c>
      <c r="N782" s="12">
        <v>10</v>
      </c>
      <c r="O782" s="12">
        <v>0.00034199999999999996</v>
      </c>
      <c r="P782" s="12">
        <v>5246540</v>
      </c>
      <c r="Q782" s="12">
        <v>0.096912</v>
      </c>
      <c r="R782" s="12">
        <v>0.012848</v>
      </c>
      <c r="S782" s="8">
        <v>5246548</v>
      </c>
    </row>
    <row r="783" spans="13:19" ht="14.25">
      <c r="M783" s="12">
        <v>33</v>
      </c>
      <c r="N783" s="12">
        <v>12</v>
      </c>
      <c r="O783" s="12">
        <v>0.000341</v>
      </c>
      <c r="P783" s="12">
        <v>5246540</v>
      </c>
      <c r="Q783" s="12">
        <v>0.095387</v>
      </c>
      <c r="R783" s="12">
        <v>0.012818999999999999</v>
      </c>
      <c r="S783" s="8">
        <v>5246548</v>
      </c>
    </row>
    <row r="784" spans="13:19" ht="14.25">
      <c r="M784" s="12">
        <v>33</v>
      </c>
      <c r="N784" s="12">
        <v>22</v>
      </c>
      <c r="O784" s="12">
        <v>0.000343</v>
      </c>
      <c r="P784" s="12">
        <v>5246540</v>
      </c>
      <c r="Q784" s="12">
        <v>0.087444</v>
      </c>
      <c r="R784" s="12">
        <v>0.013118999999999999</v>
      </c>
      <c r="S784" s="8">
        <v>5246548</v>
      </c>
    </row>
    <row r="785" spans="13:19" ht="14.25">
      <c r="M785" s="12">
        <v>33</v>
      </c>
      <c r="N785" s="12">
        <v>23</v>
      </c>
      <c r="O785" s="12">
        <v>0.000417</v>
      </c>
      <c r="P785" s="12">
        <v>5246540</v>
      </c>
      <c r="Q785" s="12">
        <v>0.085727</v>
      </c>
      <c r="R785" s="12">
        <v>0.013099</v>
      </c>
      <c r="S785" s="8">
        <v>5246548</v>
      </c>
    </row>
    <row r="786" spans="13:19" ht="14.25">
      <c r="M786" s="12">
        <v>33</v>
      </c>
      <c r="N786" s="12">
        <v>28</v>
      </c>
      <c r="O786" s="12">
        <v>0.000357</v>
      </c>
      <c r="P786" s="12">
        <v>5246540</v>
      </c>
      <c r="Q786" s="12">
        <v>0.096245</v>
      </c>
      <c r="R786" s="12">
        <v>0.012813999999999999</v>
      </c>
      <c r="S786" s="8">
        <v>5246548</v>
      </c>
    </row>
    <row r="787" spans="13:19" ht="14.25">
      <c r="M787" s="12">
        <v>33</v>
      </c>
      <c r="N787" s="12">
        <v>21</v>
      </c>
      <c r="O787" s="12">
        <v>0.000404</v>
      </c>
      <c r="P787" s="12">
        <v>5246540</v>
      </c>
      <c r="Q787" s="12">
        <v>0.086434</v>
      </c>
      <c r="R787" s="12">
        <v>0.013006</v>
      </c>
      <c r="S787" s="8">
        <v>5246548</v>
      </c>
    </row>
    <row r="788" spans="13:19" ht="14.25">
      <c r="M788" s="12">
        <v>33</v>
      </c>
      <c r="N788" s="12">
        <v>27</v>
      </c>
      <c r="O788" s="12">
        <v>0.000406</v>
      </c>
      <c r="P788" s="12">
        <v>5246540</v>
      </c>
      <c r="Q788" s="12">
        <v>0.11041</v>
      </c>
      <c r="R788" s="12">
        <v>0.012674</v>
      </c>
      <c r="S788" s="8">
        <v>5246548</v>
      </c>
    </row>
    <row r="789" spans="13:19" ht="14.25">
      <c r="M789" s="12">
        <v>33</v>
      </c>
      <c r="N789" s="12">
        <v>2</v>
      </c>
      <c r="O789" s="12">
        <v>0.00034199999999999996</v>
      </c>
      <c r="P789" s="12">
        <v>5246540</v>
      </c>
      <c r="Q789" s="12">
        <v>0.096332</v>
      </c>
      <c r="R789" s="12">
        <v>0.012884</v>
      </c>
      <c r="S789" s="8">
        <v>5246548</v>
      </c>
    </row>
    <row r="790" spans="13:19" ht="14.25">
      <c r="M790" s="12">
        <v>33</v>
      </c>
      <c r="N790" s="12">
        <v>23</v>
      </c>
      <c r="O790" s="12">
        <v>0.00034199999999999996</v>
      </c>
      <c r="P790" s="12">
        <v>5246540</v>
      </c>
      <c r="Q790" s="12">
        <v>0.110403</v>
      </c>
      <c r="R790" s="12">
        <v>0.012698</v>
      </c>
      <c r="S790" s="8">
        <v>5246548</v>
      </c>
    </row>
    <row r="791" spans="13:19" ht="14.25">
      <c r="M791" s="12">
        <v>33</v>
      </c>
      <c r="N791" s="12">
        <v>0</v>
      </c>
      <c r="O791" s="12">
        <v>0.000332</v>
      </c>
      <c r="P791" s="12">
        <v>5246540</v>
      </c>
      <c r="Q791" s="12">
        <v>0.0868</v>
      </c>
      <c r="R791" s="12">
        <v>0.072049</v>
      </c>
      <c r="S791" s="8">
        <v>5246548</v>
      </c>
    </row>
    <row r="792" spans="13:19" ht="14.25">
      <c r="M792" s="12">
        <v>33</v>
      </c>
      <c r="N792" s="12">
        <v>1</v>
      </c>
      <c r="O792" s="12">
        <v>0.000101</v>
      </c>
      <c r="P792" s="12">
        <v>5246540</v>
      </c>
      <c r="Q792" s="12">
        <v>0.09690299999999999</v>
      </c>
      <c r="R792" s="12">
        <v>0.012941999999999999</v>
      </c>
      <c r="S792" s="8">
        <v>5246548</v>
      </c>
    </row>
    <row r="793" spans="13:19" ht="14.25">
      <c r="M793" s="12">
        <v>33</v>
      </c>
      <c r="N793" s="12">
        <v>33</v>
      </c>
      <c r="O793" s="12">
        <v>0.000332</v>
      </c>
      <c r="P793" s="12">
        <v>5246540</v>
      </c>
      <c r="Q793" s="12">
        <v>0.096507</v>
      </c>
      <c r="R793" s="12">
        <v>0.012511999999999999</v>
      </c>
      <c r="S793" s="8">
        <v>5246548</v>
      </c>
    </row>
    <row r="794" spans="13:19" ht="14.25">
      <c r="M794" s="12">
        <v>33</v>
      </c>
      <c r="N794" s="12">
        <v>34</v>
      </c>
      <c r="O794" s="12">
        <v>0.000372</v>
      </c>
      <c r="P794" s="12">
        <v>5246540</v>
      </c>
      <c r="Q794" s="12">
        <v>0.096317</v>
      </c>
      <c r="R794" s="12">
        <v>0.012879999999999999</v>
      </c>
      <c r="S794" s="8">
        <v>5246548</v>
      </c>
    </row>
    <row r="795" spans="13:19" ht="14.25">
      <c r="M795" s="12">
        <v>33</v>
      </c>
      <c r="N795" s="12">
        <v>2</v>
      </c>
      <c r="O795" s="12">
        <v>0.00034399999999999996</v>
      </c>
      <c r="P795" s="12">
        <v>5246540</v>
      </c>
      <c r="Q795" s="12">
        <v>0.10886</v>
      </c>
      <c r="R795" s="12">
        <v>0.012646</v>
      </c>
      <c r="S795" s="8">
        <v>5246548</v>
      </c>
    </row>
    <row r="796" spans="13:19" ht="14.25">
      <c r="M796" s="12">
        <v>33</v>
      </c>
      <c r="N796" s="12">
        <v>32</v>
      </c>
      <c r="O796" s="12">
        <v>0.00040699999999999997</v>
      </c>
      <c r="P796" s="12">
        <v>5246540</v>
      </c>
      <c r="Q796" s="12">
        <v>0.09731899999999999</v>
      </c>
      <c r="R796" s="12">
        <v>0.013319</v>
      </c>
      <c r="S796" s="8">
        <v>5246548</v>
      </c>
    </row>
    <row r="797" spans="13:19" ht="14.25">
      <c r="M797" s="12">
        <v>33</v>
      </c>
      <c r="N797" s="12">
        <v>12</v>
      </c>
      <c r="O797" s="12">
        <v>0.000352</v>
      </c>
      <c r="P797" s="12">
        <v>5246540</v>
      </c>
      <c r="Q797" s="12">
        <v>0.109944</v>
      </c>
      <c r="R797" s="12">
        <v>0.013049</v>
      </c>
      <c r="S797" s="8">
        <v>5246548</v>
      </c>
    </row>
    <row r="798" spans="13:19" ht="14.25">
      <c r="M798" s="12">
        <v>33</v>
      </c>
      <c r="N798" s="12">
        <v>0</v>
      </c>
      <c r="O798" s="12">
        <v>0.00043299999999999995</v>
      </c>
      <c r="P798" s="12">
        <v>5246540</v>
      </c>
      <c r="Q798" s="12">
        <v>0.094778</v>
      </c>
      <c r="R798" s="12">
        <v>0.072446</v>
      </c>
      <c r="S798" s="8">
        <v>5246548</v>
      </c>
    </row>
    <row r="799" spans="13:19" ht="14.25">
      <c r="M799" s="12">
        <v>33</v>
      </c>
      <c r="N799" s="12">
        <v>20</v>
      </c>
      <c r="O799" s="12">
        <v>0.000363</v>
      </c>
      <c r="P799" s="12">
        <v>5246540</v>
      </c>
      <c r="Q799" s="12">
        <v>0.09676399999999999</v>
      </c>
      <c r="R799" s="12">
        <v>0.013103</v>
      </c>
      <c r="S799" s="8">
        <v>5246548</v>
      </c>
    </row>
    <row r="800" spans="13:19" ht="14.25">
      <c r="M800" s="12">
        <v>33</v>
      </c>
      <c r="N800" s="12">
        <v>36</v>
      </c>
      <c r="O800" s="12">
        <v>0.000355</v>
      </c>
      <c r="P800" s="12">
        <v>5246540</v>
      </c>
      <c r="Q800" s="12">
        <v>0.096777</v>
      </c>
      <c r="R800" s="12">
        <v>0.012912</v>
      </c>
      <c r="S800" s="8">
        <v>5246548</v>
      </c>
    </row>
    <row r="801" spans="13:19" ht="14.25">
      <c r="M801" s="12">
        <v>33</v>
      </c>
      <c r="N801" s="12">
        <v>37</v>
      </c>
      <c r="O801" s="12">
        <v>0.00035</v>
      </c>
      <c r="P801" s="12">
        <v>5246540</v>
      </c>
      <c r="Q801" s="12">
        <v>0.030247999999999997</v>
      </c>
      <c r="R801" s="12">
        <v>0.01277</v>
      </c>
      <c r="S801" s="8">
        <v>5246548</v>
      </c>
    </row>
    <row r="802" spans="13:19" ht="14.25">
      <c r="M802" s="12">
        <v>33</v>
      </c>
      <c r="N802" s="12">
        <v>38</v>
      </c>
      <c r="O802" s="12">
        <v>0.000406</v>
      </c>
      <c r="P802" s="12">
        <v>5246540</v>
      </c>
      <c r="Q802" s="12">
        <v>0.06406099999999999</v>
      </c>
      <c r="R802" s="12">
        <v>0.012887</v>
      </c>
      <c r="S802" s="8">
        <v>5246548</v>
      </c>
    </row>
    <row r="803" spans="13:19" ht="14.25">
      <c r="M803" s="12">
        <v>33</v>
      </c>
      <c r="N803" s="12">
        <v>21</v>
      </c>
      <c r="O803" s="12">
        <v>0.000356</v>
      </c>
      <c r="P803" s="12">
        <v>5246540</v>
      </c>
      <c r="Q803" s="12">
        <v>0.094887</v>
      </c>
      <c r="R803" s="12">
        <v>0.012477</v>
      </c>
      <c r="S803" s="8">
        <v>5246548</v>
      </c>
    </row>
    <row r="804" spans="13:19" ht="14.25">
      <c r="M804" s="12">
        <v>33</v>
      </c>
      <c r="N804" s="12">
        <v>17</v>
      </c>
      <c r="O804" s="12">
        <v>0.000346</v>
      </c>
      <c r="P804" s="12">
        <v>5246540</v>
      </c>
      <c r="Q804" s="12">
        <v>0.09533499999999999</v>
      </c>
      <c r="R804" s="12">
        <v>0.013358</v>
      </c>
      <c r="S804" s="8">
        <v>5246548</v>
      </c>
    </row>
    <row r="805" spans="13:19" ht="14.25">
      <c r="M805" s="12">
        <v>33</v>
      </c>
      <c r="N805" s="12">
        <v>13</v>
      </c>
      <c r="O805" s="12">
        <v>0.00035299999999999996</v>
      </c>
      <c r="P805" s="12">
        <v>5246540</v>
      </c>
      <c r="Q805" s="12">
        <v>0.109432</v>
      </c>
      <c r="R805" s="12">
        <v>0.012726</v>
      </c>
      <c r="S805" s="8">
        <v>5246548</v>
      </c>
    </row>
    <row r="806" spans="13:19" ht="14.25">
      <c r="M806" s="12">
        <v>33</v>
      </c>
      <c r="N806" s="12">
        <v>22</v>
      </c>
      <c r="O806" s="12">
        <v>0.000352</v>
      </c>
      <c r="P806" s="12">
        <v>5246540</v>
      </c>
      <c r="Q806" s="12">
        <v>0.096375</v>
      </c>
      <c r="R806" s="12">
        <v>0.012895</v>
      </c>
      <c r="S806" s="8">
        <v>5246548</v>
      </c>
    </row>
    <row r="807" spans="13:19" ht="14.25">
      <c r="M807" s="12">
        <v>33</v>
      </c>
      <c r="N807" s="12">
        <v>28</v>
      </c>
      <c r="O807" s="12">
        <v>0.00040899999999999997</v>
      </c>
      <c r="P807" s="12">
        <v>5246540</v>
      </c>
      <c r="Q807" s="12">
        <v>0.09701599999999999</v>
      </c>
      <c r="R807" s="12">
        <v>0.012988999999999999</v>
      </c>
      <c r="S807" s="8">
        <v>5246548</v>
      </c>
    </row>
    <row r="808" spans="13:19" ht="14.25">
      <c r="M808" s="12">
        <v>33</v>
      </c>
      <c r="N808" s="12">
        <v>5</v>
      </c>
      <c r="O808" s="12">
        <v>0.00034899999999999997</v>
      </c>
      <c r="P808" s="12">
        <v>5246540</v>
      </c>
      <c r="Q808" s="12">
        <v>0.09655799999999999</v>
      </c>
      <c r="R808" s="12">
        <v>0.0127</v>
      </c>
      <c r="S808" s="8">
        <v>5246548</v>
      </c>
    </row>
    <row r="809" spans="13:19" ht="14.25">
      <c r="M809" s="12">
        <v>33</v>
      </c>
      <c r="N809" s="12">
        <v>24</v>
      </c>
      <c r="O809" s="12">
        <v>0.00035</v>
      </c>
      <c r="P809" s="12">
        <v>5246540</v>
      </c>
      <c r="Q809" s="12">
        <v>0.095652</v>
      </c>
      <c r="R809" s="12">
        <v>0.012830999999999999</v>
      </c>
      <c r="S809" s="8">
        <v>5246548</v>
      </c>
    </row>
    <row r="810" spans="13:19" ht="14.25">
      <c r="M810" s="12">
        <v>33</v>
      </c>
      <c r="N810" s="12">
        <v>25</v>
      </c>
      <c r="O810" s="12">
        <v>0.000345</v>
      </c>
      <c r="P810" s="12">
        <v>5246540</v>
      </c>
      <c r="Q810" s="12">
        <v>0.09505</v>
      </c>
      <c r="R810" s="12">
        <v>0.012877</v>
      </c>
      <c r="S810" s="8">
        <v>5246548</v>
      </c>
    </row>
    <row r="811" spans="13:19" ht="14.25">
      <c r="M811" s="12">
        <v>33</v>
      </c>
      <c r="N811" s="12">
        <v>37</v>
      </c>
      <c r="O811" s="12">
        <v>0.000356</v>
      </c>
      <c r="P811" s="12">
        <v>5246540</v>
      </c>
      <c r="Q811" s="12">
        <v>0.06324099999999999</v>
      </c>
      <c r="R811" s="12">
        <v>0.012516999999999999</v>
      </c>
      <c r="S811" s="8">
        <v>5246548</v>
      </c>
    </row>
    <row r="812" spans="13:19" ht="14.25">
      <c r="M812" s="12">
        <v>33</v>
      </c>
      <c r="N812" s="12">
        <v>10</v>
      </c>
      <c r="O812" s="12">
        <v>0.00035</v>
      </c>
      <c r="P812" s="12">
        <v>5246540</v>
      </c>
      <c r="Q812" s="12">
        <v>0.111024</v>
      </c>
      <c r="R812" s="12">
        <v>0.012912</v>
      </c>
      <c r="S812" s="8">
        <v>5246548</v>
      </c>
    </row>
    <row r="813" spans="13:19" ht="14.25">
      <c r="M813" s="12">
        <v>33</v>
      </c>
      <c r="N813" s="12">
        <v>17</v>
      </c>
      <c r="O813" s="12">
        <v>0.000352</v>
      </c>
      <c r="P813" s="12">
        <v>5246540</v>
      </c>
      <c r="Q813" s="12">
        <v>0.09486599999999999</v>
      </c>
      <c r="R813" s="12">
        <v>0.012419</v>
      </c>
      <c r="S813" s="8">
        <v>5246548</v>
      </c>
    </row>
    <row r="814" spans="13:19" ht="14.25">
      <c r="M814" s="12">
        <v>33</v>
      </c>
      <c r="N814" s="12">
        <v>49</v>
      </c>
      <c r="O814" s="12">
        <v>0.00035299999999999996</v>
      </c>
      <c r="P814" s="12">
        <v>5246540</v>
      </c>
      <c r="Q814" s="12">
        <v>0.026979</v>
      </c>
      <c r="R814" s="12">
        <v>0.01256</v>
      </c>
      <c r="S814" s="8">
        <v>5246548</v>
      </c>
    </row>
    <row r="815" spans="13:19" ht="14.25">
      <c r="M815" s="12">
        <v>33</v>
      </c>
      <c r="N815" s="12">
        <v>31</v>
      </c>
      <c r="O815" s="12">
        <v>0.000307</v>
      </c>
      <c r="P815" s="12">
        <v>5246540</v>
      </c>
      <c r="Q815" s="12">
        <v>0.06377</v>
      </c>
      <c r="R815" s="12">
        <v>0.01258</v>
      </c>
      <c r="S815" s="8">
        <v>5246548</v>
      </c>
    </row>
    <row r="816" spans="13:19" ht="14.25">
      <c r="M816" s="12">
        <v>33</v>
      </c>
      <c r="N816" s="12">
        <v>2</v>
      </c>
      <c r="O816" s="12">
        <v>0.000341</v>
      </c>
      <c r="P816" s="12">
        <v>5246540</v>
      </c>
      <c r="Q816" s="12">
        <v>0.10891999999999999</v>
      </c>
      <c r="R816" s="12">
        <v>0.012804999999999999</v>
      </c>
      <c r="S816" s="8">
        <v>5246548</v>
      </c>
    </row>
    <row r="817" spans="13:19" ht="14.25">
      <c r="M817" s="12">
        <v>33</v>
      </c>
      <c r="N817" s="12">
        <v>5</v>
      </c>
      <c r="O817" s="12">
        <v>0.000335</v>
      </c>
      <c r="P817" s="12">
        <v>5246540</v>
      </c>
      <c r="Q817" s="12">
        <v>0.109456</v>
      </c>
      <c r="R817" s="12">
        <v>0.013033</v>
      </c>
      <c r="S817" s="8">
        <v>5246548</v>
      </c>
    </row>
    <row r="818" spans="13:19" ht="14.25">
      <c r="M818" s="12">
        <v>33</v>
      </c>
      <c r="N818" s="12">
        <v>28</v>
      </c>
      <c r="O818" s="12">
        <v>0.00034199999999999996</v>
      </c>
      <c r="P818" s="12">
        <v>5246540</v>
      </c>
      <c r="Q818" s="12">
        <v>0.096423</v>
      </c>
      <c r="R818" s="12">
        <v>0.012929</v>
      </c>
      <c r="S818" s="8">
        <v>5246548</v>
      </c>
    </row>
    <row r="819" spans="13:19" ht="14.25">
      <c r="M819" s="12">
        <v>33</v>
      </c>
      <c r="N819" s="12">
        <v>13</v>
      </c>
      <c r="O819" s="12">
        <v>0.000414</v>
      </c>
      <c r="P819" s="12">
        <v>5246540</v>
      </c>
      <c r="Q819" s="12">
        <v>0.109871</v>
      </c>
      <c r="R819" s="12">
        <v>0.012887</v>
      </c>
      <c r="S819" s="8">
        <v>5246548</v>
      </c>
    </row>
    <row r="820" spans="13:19" ht="14.25">
      <c r="M820" s="12">
        <v>33</v>
      </c>
      <c r="N820" s="12">
        <v>15</v>
      </c>
      <c r="O820" s="12">
        <v>0.00035099999999999997</v>
      </c>
      <c r="P820" s="12">
        <v>5246540</v>
      </c>
      <c r="Q820" s="12">
        <v>0.068634</v>
      </c>
      <c r="R820" s="12">
        <v>0.012872999999999999</v>
      </c>
      <c r="S820" s="8">
        <v>5246548</v>
      </c>
    </row>
    <row r="821" spans="13:19" ht="14.25">
      <c r="M821" s="12">
        <v>33</v>
      </c>
      <c r="N821" s="12">
        <v>25</v>
      </c>
      <c r="O821" s="12">
        <v>0.000414</v>
      </c>
      <c r="P821" s="12">
        <v>5246540</v>
      </c>
      <c r="Q821" s="12">
        <v>0.06371199999999999</v>
      </c>
      <c r="R821" s="12">
        <v>0.01277</v>
      </c>
      <c r="S821" s="8">
        <v>5246548</v>
      </c>
    </row>
    <row r="822" spans="13:19" ht="14.25">
      <c r="M822" s="12">
        <v>33</v>
      </c>
      <c r="N822" s="12">
        <v>41</v>
      </c>
      <c r="O822" s="12">
        <v>0.00034899999999999997</v>
      </c>
      <c r="P822" s="12">
        <v>5246540</v>
      </c>
      <c r="Q822" s="12">
        <v>0.063109</v>
      </c>
      <c r="R822" s="12">
        <v>0.012947</v>
      </c>
      <c r="S822" s="8">
        <v>5246548</v>
      </c>
    </row>
    <row r="823" spans="13:19" ht="14.25">
      <c r="M823" s="12">
        <v>33</v>
      </c>
      <c r="N823" s="12">
        <v>38</v>
      </c>
      <c r="O823" s="12">
        <v>0.00041299999999999996</v>
      </c>
      <c r="P823" s="12">
        <v>5246540</v>
      </c>
      <c r="Q823" s="12">
        <v>0.063348</v>
      </c>
      <c r="R823" s="12">
        <v>0.012915999999999999</v>
      </c>
      <c r="S823" s="8">
        <v>5246548</v>
      </c>
    </row>
    <row r="824" spans="13:19" ht="14.25">
      <c r="M824" s="12">
        <v>33</v>
      </c>
      <c r="N824" s="12">
        <v>39</v>
      </c>
      <c r="O824" s="12">
        <v>0.000332</v>
      </c>
      <c r="P824" s="12">
        <v>5246540</v>
      </c>
      <c r="Q824" s="12">
        <v>0.062773</v>
      </c>
      <c r="R824" s="12">
        <v>0.012712999999999999</v>
      </c>
      <c r="S824" s="8">
        <v>5246548</v>
      </c>
    </row>
    <row r="825" spans="13:19" ht="14.25">
      <c r="M825" s="12">
        <v>33</v>
      </c>
      <c r="N825" s="12">
        <v>42</v>
      </c>
      <c r="O825" s="12">
        <v>0.000312</v>
      </c>
      <c r="P825" s="12">
        <v>5246540</v>
      </c>
      <c r="Q825" s="12">
        <v>0.064294</v>
      </c>
      <c r="R825" s="12">
        <v>0.012806999999999999</v>
      </c>
      <c r="S825" s="8">
        <v>5246548</v>
      </c>
    </row>
    <row r="826" spans="13:19" ht="14.25">
      <c r="M826" s="12">
        <v>33</v>
      </c>
      <c r="N826" s="12">
        <v>47</v>
      </c>
      <c r="O826" s="12">
        <v>0.00035</v>
      </c>
      <c r="P826" s="12">
        <v>5246540</v>
      </c>
      <c r="Q826" s="12">
        <v>0.06360199999999999</v>
      </c>
      <c r="R826" s="12">
        <v>0.012508</v>
      </c>
      <c r="S826" s="8">
        <v>5246548</v>
      </c>
    </row>
    <row r="827" spans="13:19" ht="14.25">
      <c r="M827" s="12">
        <v>33</v>
      </c>
      <c r="N827" s="12">
        <v>9</v>
      </c>
      <c r="O827" s="12">
        <v>0.000354</v>
      </c>
      <c r="P827" s="12">
        <v>5246540</v>
      </c>
      <c r="Q827" s="12">
        <v>0.063628</v>
      </c>
      <c r="R827" s="12">
        <v>0.012617</v>
      </c>
      <c r="S827" s="8">
        <v>5246548</v>
      </c>
    </row>
    <row r="828" spans="13:19" ht="14.25">
      <c r="M828" s="12">
        <v>33</v>
      </c>
      <c r="N828" s="12">
        <v>43</v>
      </c>
      <c r="O828" s="12">
        <v>0.00041</v>
      </c>
      <c r="P828" s="12">
        <v>5246540</v>
      </c>
      <c r="Q828" s="12">
        <v>0.063985</v>
      </c>
      <c r="R828" s="12">
        <v>0.012707999999999999</v>
      </c>
      <c r="S828" s="8">
        <v>5246548</v>
      </c>
    </row>
    <row r="829" spans="13:19" ht="14.25">
      <c r="M829" s="12">
        <v>33</v>
      </c>
      <c r="N829" s="12">
        <v>45</v>
      </c>
      <c r="O829" s="12">
        <v>0.000415</v>
      </c>
      <c r="P829" s="12">
        <v>5246540</v>
      </c>
      <c r="Q829" s="12">
        <v>0.063189</v>
      </c>
      <c r="R829" s="12">
        <v>0.012806999999999999</v>
      </c>
      <c r="S829" s="8">
        <v>5246548</v>
      </c>
    </row>
    <row r="830" spans="13:19" ht="14.25">
      <c r="M830" s="12">
        <v>33</v>
      </c>
      <c r="N830" s="12">
        <v>20</v>
      </c>
      <c r="O830" s="12">
        <v>0.000357</v>
      </c>
      <c r="P830" s="12">
        <v>5246540</v>
      </c>
      <c r="Q830" s="12">
        <v>0.10971199999999999</v>
      </c>
      <c r="R830" s="12">
        <v>0.012858999999999999</v>
      </c>
      <c r="S830" s="8">
        <v>5246548</v>
      </c>
    </row>
    <row r="831" spans="13:19" ht="14.25">
      <c r="M831" s="12">
        <v>33</v>
      </c>
      <c r="N831" s="12">
        <v>13</v>
      </c>
      <c r="O831" s="12">
        <v>0.000345</v>
      </c>
      <c r="P831" s="12">
        <v>5246540</v>
      </c>
      <c r="Q831" s="12">
        <v>0.086627</v>
      </c>
      <c r="R831" s="12">
        <v>0.013156</v>
      </c>
      <c r="S831" s="8">
        <v>5246548</v>
      </c>
    </row>
    <row r="832" spans="13:19" ht="14.25">
      <c r="M832" s="12">
        <v>33</v>
      </c>
      <c r="N832" s="12">
        <v>10</v>
      </c>
      <c r="O832" s="12">
        <v>0.000343</v>
      </c>
      <c r="P832" s="12">
        <v>5246540</v>
      </c>
      <c r="Q832" s="12">
        <v>0.08640199999999999</v>
      </c>
      <c r="R832" s="12">
        <v>0.013026999999999999</v>
      </c>
      <c r="S832" s="8">
        <v>5246548</v>
      </c>
    </row>
    <row r="833" spans="13:19" ht="14.25">
      <c r="M833" s="12">
        <v>33</v>
      </c>
      <c r="N833" s="12">
        <v>11</v>
      </c>
      <c r="O833" s="12">
        <v>0.000406</v>
      </c>
      <c r="P833" s="12">
        <v>5246540</v>
      </c>
      <c r="Q833" s="12">
        <v>0.08684399999999999</v>
      </c>
      <c r="R833" s="12">
        <v>0.01295</v>
      </c>
      <c r="S833" s="8">
        <v>5246548</v>
      </c>
    </row>
    <row r="834" spans="13:19" ht="14.25">
      <c r="M834" s="12">
        <v>33</v>
      </c>
      <c r="N834" s="12">
        <v>14</v>
      </c>
      <c r="O834" s="12">
        <v>0.00034199999999999996</v>
      </c>
      <c r="P834" s="12">
        <v>5246540</v>
      </c>
      <c r="Q834" s="12">
        <v>0.085908</v>
      </c>
      <c r="R834" s="12">
        <v>0.012995</v>
      </c>
      <c r="S834" s="8">
        <v>5246548</v>
      </c>
    </row>
    <row r="835" spans="13:19" ht="14.25">
      <c r="M835" s="12">
        <v>33</v>
      </c>
      <c r="N835" s="12">
        <v>35</v>
      </c>
      <c r="O835" s="12">
        <v>0.000347</v>
      </c>
      <c r="P835" s="12">
        <v>5246540</v>
      </c>
      <c r="Q835" s="12">
        <v>0.063985</v>
      </c>
      <c r="R835" s="12">
        <v>0.013064</v>
      </c>
      <c r="S835" s="8">
        <v>5246548</v>
      </c>
    </row>
    <row r="836" spans="13:19" ht="14.25">
      <c r="M836" s="12">
        <v>33</v>
      </c>
      <c r="N836" s="12">
        <v>10</v>
      </c>
      <c r="O836" s="12">
        <v>0.000332</v>
      </c>
      <c r="P836" s="12">
        <v>5246540</v>
      </c>
      <c r="Q836" s="12">
        <v>0.11044</v>
      </c>
      <c r="R836" s="12">
        <v>0.012926</v>
      </c>
      <c r="S836" s="8">
        <v>5246548</v>
      </c>
    </row>
    <row r="837" spans="13:19" ht="14.25">
      <c r="M837" s="12">
        <v>33</v>
      </c>
      <c r="N837" s="12">
        <v>15</v>
      </c>
      <c r="O837" s="12">
        <v>0.00035099999999999997</v>
      </c>
      <c r="P837" s="12">
        <v>5246540</v>
      </c>
      <c r="Q837" s="12">
        <v>0.086464</v>
      </c>
      <c r="R837" s="12">
        <v>0.0129</v>
      </c>
      <c r="S837" s="8">
        <v>5246548</v>
      </c>
    </row>
    <row r="838" spans="13:19" ht="14.25">
      <c r="M838" s="12">
        <v>33</v>
      </c>
      <c r="N838" s="12">
        <v>3</v>
      </c>
      <c r="O838" s="12">
        <v>0.000343</v>
      </c>
      <c r="P838" s="12">
        <v>5246540</v>
      </c>
      <c r="Q838" s="12">
        <v>0.10937699999999999</v>
      </c>
      <c r="R838" s="12">
        <v>0.013071999999999999</v>
      </c>
      <c r="S838" s="8">
        <v>5246548</v>
      </c>
    </row>
    <row r="839" spans="13:19" ht="14.25">
      <c r="M839" s="12">
        <v>33</v>
      </c>
      <c r="N839" s="12">
        <v>3</v>
      </c>
      <c r="O839" s="12">
        <v>0.00033999999999999997</v>
      </c>
      <c r="P839" s="12">
        <v>5246540</v>
      </c>
      <c r="Q839" s="12">
        <v>0.086895</v>
      </c>
      <c r="R839" s="12">
        <v>0.012745</v>
      </c>
      <c r="S839" s="8">
        <v>5246548</v>
      </c>
    </row>
    <row r="840" spans="13:19" ht="14.25">
      <c r="M840" s="12">
        <v>33</v>
      </c>
      <c r="N840" s="12">
        <v>15</v>
      </c>
      <c r="O840" s="12">
        <v>0.00041299999999999996</v>
      </c>
      <c r="P840" s="12">
        <v>5246540</v>
      </c>
      <c r="Q840" s="12">
        <v>0.06339399999999999</v>
      </c>
      <c r="R840" s="12">
        <v>0.012683999999999999</v>
      </c>
      <c r="S840" s="8">
        <v>5246548</v>
      </c>
    </row>
    <row r="841" spans="13:19" ht="14.25">
      <c r="M841" s="12">
        <v>33</v>
      </c>
      <c r="N841" s="12">
        <v>1</v>
      </c>
      <c r="O841" s="12">
        <v>5.1E-05</v>
      </c>
      <c r="P841" s="12">
        <v>5246540</v>
      </c>
      <c r="Q841" s="12">
        <v>0.087889</v>
      </c>
      <c r="R841" s="12">
        <v>0.012768</v>
      </c>
      <c r="S841" s="8">
        <v>5246548</v>
      </c>
    </row>
    <row r="842" spans="13:19" ht="14.25">
      <c r="M842" s="12">
        <v>33</v>
      </c>
      <c r="N842" s="12">
        <v>2</v>
      </c>
      <c r="O842" s="12">
        <v>0.000335</v>
      </c>
      <c r="P842" s="12">
        <v>5246540</v>
      </c>
      <c r="Q842" s="12">
        <v>0.086903</v>
      </c>
      <c r="R842" s="12">
        <v>0.012868</v>
      </c>
      <c r="S842" s="8">
        <v>5246548</v>
      </c>
    </row>
    <row r="843" spans="13:19" ht="14.25">
      <c r="M843" s="12">
        <v>33</v>
      </c>
      <c r="N843" s="12">
        <v>5</v>
      </c>
      <c r="O843" s="12">
        <v>0.000355</v>
      </c>
      <c r="P843" s="12">
        <v>5246540</v>
      </c>
      <c r="Q843" s="12">
        <v>0.085993</v>
      </c>
      <c r="R843" s="12">
        <v>0.012870999999999999</v>
      </c>
      <c r="S843" s="8">
        <v>5246548</v>
      </c>
    </row>
    <row r="844" spans="13:19" ht="14.25">
      <c r="M844" s="12">
        <v>33</v>
      </c>
      <c r="N844" s="12">
        <v>26</v>
      </c>
      <c r="O844" s="12">
        <v>0.000328</v>
      </c>
      <c r="P844" s="12">
        <v>5246540</v>
      </c>
      <c r="Q844" s="12">
        <v>0.101423</v>
      </c>
      <c r="R844" s="12">
        <v>0.013165</v>
      </c>
      <c r="S844" s="8">
        <v>5246548</v>
      </c>
    </row>
    <row r="845" spans="13:19" ht="14.25">
      <c r="M845" s="12">
        <v>33</v>
      </c>
      <c r="N845" s="12">
        <v>9</v>
      </c>
      <c r="O845" s="12">
        <v>0.00034399999999999996</v>
      </c>
      <c r="P845" s="12">
        <v>5246540</v>
      </c>
      <c r="Q845" s="12">
        <v>0.08730199999999999</v>
      </c>
      <c r="R845" s="12">
        <v>0.012903999999999999</v>
      </c>
      <c r="S845" s="8">
        <v>5246548</v>
      </c>
    </row>
    <row r="846" spans="13:19" ht="14.25">
      <c r="M846" s="12">
        <v>33</v>
      </c>
      <c r="N846" s="12">
        <v>6</v>
      </c>
      <c r="O846" s="12">
        <v>0.00033</v>
      </c>
      <c r="P846" s="12">
        <v>5246540</v>
      </c>
      <c r="Q846" s="12">
        <v>0.08674</v>
      </c>
      <c r="R846" s="12">
        <v>0.012844</v>
      </c>
      <c r="S846" s="8">
        <v>5246548</v>
      </c>
    </row>
    <row r="847" spans="13:19" ht="14.25">
      <c r="M847" s="12">
        <v>33</v>
      </c>
      <c r="N847" s="12">
        <v>7</v>
      </c>
      <c r="O847" s="12">
        <v>0.000343</v>
      </c>
      <c r="P847" s="12">
        <v>5246540</v>
      </c>
      <c r="Q847" s="12">
        <v>0.091127</v>
      </c>
      <c r="R847" s="12">
        <v>0.012835</v>
      </c>
      <c r="S847" s="8">
        <v>5246548</v>
      </c>
    </row>
    <row r="848" spans="13:19" ht="14.25">
      <c r="M848" s="12">
        <v>33</v>
      </c>
      <c r="N848" s="12">
        <v>5</v>
      </c>
      <c r="O848" s="12">
        <v>0.00034199999999999996</v>
      </c>
      <c r="P848" s="12">
        <v>5246540</v>
      </c>
      <c r="Q848" s="12">
        <v>0.06323999999999999</v>
      </c>
      <c r="R848" s="12">
        <v>0.012567</v>
      </c>
      <c r="S848" s="8">
        <v>5246548</v>
      </c>
    </row>
    <row r="849" spans="13:19" ht="14.25">
      <c r="M849" s="12">
        <v>33</v>
      </c>
      <c r="N849" s="12">
        <v>20</v>
      </c>
      <c r="O849" s="12">
        <v>0.000428</v>
      </c>
      <c r="P849" s="12">
        <v>5246540</v>
      </c>
      <c r="Q849" s="12">
        <v>0.064042</v>
      </c>
      <c r="R849" s="12">
        <v>0.012907</v>
      </c>
      <c r="S849" s="8">
        <v>5246548</v>
      </c>
    </row>
    <row r="850" spans="13:19" ht="14.25">
      <c r="M850" s="12">
        <v>33</v>
      </c>
      <c r="N850" s="12">
        <v>21</v>
      </c>
      <c r="O850" s="12">
        <v>0.000355</v>
      </c>
      <c r="P850" s="12">
        <v>5246540</v>
      </c>
      <c r="Q850" s="12">
        <v>0.06448</v>
      </c>
      <c r="R850" s="12">
        <v>0.012830999999999999</v>
      </c>
      <c r="S850" s="8">
        <v>5246548</v>
      </c>
    </row>
    <row r="851" spans="13:19" ht="14.25">
      <c r="M851" s="12">
        <v>33</v>
      </c>
      <c r="N851" s="12">
        <v>17</v>
      </c>
      <c r="O851" s="12">
        <v>0.000354</v>
      </c>
      <c r="P851" s="12">
        <v>5246540</v>
      </c>
      <c r="Q851" s="12">
        <v>0.063467</v>
      </c>
      <c r="R851" s="12">
        <v>0.012614</v>
      </c>
      <c r="S851" s="8">
        <v>5246548</v>
      </c>
    </row>
    <row r="852" spans="13:19" ht="14.25">
      <c r="M852" s="12">
        <v>33</v>
      </c>
      <c r="N852" s="12">
        <v>18</v>
      </c>
      <c r="O852" s="12">
        <v>0.00035999999999999997</v>
      </c>
      <c r="P852" s="12">
        <v>5246540</v>
      </c>
      <c r="Q852" s="12">
        <v>0.064416</v>
      </c>
      <c r="R852" s="12">
        <v>0.012856</v>
      </c>
      <c r="S852" s="8">
        <v>5246548</v>
      </c>
    </row>
    <row r="853" spans="13:19" ht="14.25">
      <c r="M853" s="12">
        <v>33</v>
      </c>
      <c r="N853" s="12">
        <v>22</v>
      </c>
      <c r="O853" s="12">
        <v>0.000356</v>
      </c>
      <c r="P853" s="12">
        <v>5246540</v>
      </c>
      <c r="Q853" s="12">
        <v>0.064183</v>
      </c>
      <c r="R853" s="12">
        <v>0.012806999999999999</v>
      </c>
      <c r="S853" s="8">
        <v>5246548</v>
      </c>
    </row>
    <row r="854" spans="13:19" ht="14.25">
      <c r="M854" s="12">
        <v>33</v>
      </c>
      <c r="N854" s="12">
        <v>37</v>
      </c>
      <c r="O854" s="12">
        <v>0.00034199999999999996</v>
      </c>
      <c r="P854" s="12">
        <v>5246540</v>
      </c>
      <c r="Q854" s="12">
        <v>0.064015</v>
      </c>
      <c r="R854" s="12">
        <v>0.012813</v>
      </c>
      <c r="S854" s="8">
        <v>5246548</v>
      </c>
    </row>
    <row r="855" spans="13:19" ht="14.25">
      <c r="M855" s="12">
        <v>33</v>
      </c>
      <c r="N855" s="12">
        <v>28</v>
      </c>
      <c r="O855" s="12">
        <v>0.000415</v>
      </c>
      <c r="P855" s="12">
        <v>5246540</v>
      </c>
      <c r="Q855" s="12">
        <v>0.06324199999999999</v>
      </c>
      <c r="R855" s="12">
        <v>0.012971</v>
      </c>
      <c r="S855" s="8">
        <v>5246548</v>
      </c>
    </row>
    <row r="856" spans="13:19" ht="14.25">
      <c r="M856" s="12">
        <v>33</v>
      </c>
      <c r="N856" s="12">
        <v>25</v>
      </c>
      <c r="O856" s="12">
        <v>0.000341</v>
      </c>
      <c r="P856" s="12">
        <v>5246540</v>
      </c>
      <c r="Q856" s="12">
        <v>0.06375499999999999</v>
      </c>
      <c r="R856" s="12">
        <v>0.012482</v>
      </c>
      <c r="S856" s="8">
        <v>5246548</v>
      </c>
    </row>
    <row r="857" spans="13:19" ht="14.25">
      <c r="M857" s="12">
        <v>33</v>
      </c>
      <c r="N857" s="12">
        <v>26</v>
      </c>
      <c r="O857" s="12">
        <v>0.000415</v>
      </c>
      <c r="P857" s="12">
        <v>5246540</v>
      </c>
      <c r="Q857" s="12">
        <v>0.064066</v>
      </c>
      <c r="R857" s="12">
        <v>0.012946</v>
      </c>
      <c r="S857" s="8">
        <v>5246548</v>
      </c>
    </row>
    <row r="858" spans="13:19" ht="14.25">
      <c r="M858" s="12">
        <v>33</v>
      </c>
      <c r="N858" s="12">
        <v>8</v>
      </c>
      <c r="O858" s="12">
        <v>0.000346</v>
      </c>
      <c r="P858" s="12">
        <v>5246540</v>
      </c>
      <c r="Q858" s="12">
        <v>0.063398</v>
      </c>
      <c r="R858" s="12">
        <v>0.012875999999999999</v>
      </c>
      <c r="S858" s="8">
        <v>5246548</v>
      </c>
    </row>
    <row r="859" spans="13:19" ht="14.25">
      <c r="M859" s="12">
        <v>33</v>
      </c>
      <c r="N859" s="12">
        <v>9</v>
      </c>
      <c r="O859" s="12">
        <v>0.000345</v>
      </c>
      <c r="P859" s="12">
        <v>5246540</v>
      </c>
      <c r="Q859" s="12">
        <v>0.06375299999999999</v>
      </c>
      <c r="R859" s="12">
        <v>0.012648999999999999</v>
      </c>
      <c r="S859" s="8">
        <v>5246548</v>
      </c>
    </row>
    <row r="860" spans="13:19" ht="14.25">
      <c r="M860" s="12">
        <v>33</v>
      </c>
      <c r="N860" s="12">
        <v>6</v>
      </c>
      <c r="O860" s="12">
        <v>0.000403</v>
      </c>
      <c r="P860" s="12">
        <v>5246540</v>
      </c>
      <c r="Q860" s="12">
        <v>0.063484</v>
      </c>
      <c r="R860" s="12">
        <v>0.012912</v>
      </c>
      <c r="S860" s="8">
        <v>5246548</v>
      </c>
    </row>
    <row r="861" spans="13:19" ht="14.25">
      <c r="M861" s="12">
        <v>33</v>
      </c>
      <c r="N861" s="12">
        <v>29</v>
      </c>
      <c r="O861" s="12">
        <v>0.00034199999999999996</v>
      </c>
      <c r="P861" s="12">
        <v>5246540</v>
      </c>
      <c r="Q861" s="12">
        <v>0.064692</v>
      </c>
      <c r="R861" s="12">
        <v>0.012737</v>
      </c>
      <c r="S861" s="8">
        <v>5246548</v>
      </c>
    </row>
    <row r="862" spans="13:19" ht="14.25">
      <c r="M862" s="12">
        <v>33</v>
      </c>
      <c r="N862" s="12">
        <v>12</v>
      </c>
      <c r="O862" s="12">
        <v>0.00034199999999999996</v>
      </c>
      <c r="P862" s="12">
        <v>5246540</v>
      </c>
      <c r="Q862" s="12">
        <v>0.06447599999999999</v>
      </c>
      <c r="R862" s="12">
        <v>0.012896</v>
      </c>
      <c r="S862" s="8">
        <v>5246548</v>
      </c>
    </row>
    <row r="863" spans="13:19" ht="14.25">
      <c r="M863" s="12">
        <v>33</v>
      </c>
      <c r="N863" s="12">
        <v>23</v>
      </c>
      <c r="O863" s="12">
        <v>0.00035</v>
      </c>
      <c r="P863" s="12">
        <v>5246540</v>
      </c>
      <c r="Q863" s="12">
        <v>0.09641999999999999</v>
      </c>
      <c r="R863" s="12">
        <v>0.012593</v>
      </c>
      <c r="S863" s="8">
        <v>5246548</v>
      </c>
    </row>
    <row r="864" spans="13:19" ht="14.25">
      <c r="M864" s="12">
        <v>33</v>
      </c>
      <c r="N864" s="12">
        <v>16</v>
      </c>
      <c r="O864" s="12">
        <v>0.00035</v>
      </c>
      <c r="P864" s="12">
        <v>5246540</v>
      </c>
      <c r="Q864" s="12">
        <v>0.06300599999999999</v>
      </c>
      <c r="R864" s="12">
        <v>0.012853</v>
      </c>
      <c r="S864" s="8">
        <v>5246548</v>
      </c>
    </row>
    <row r="865" spans="13:19" ht="14.25">
      <c r="M865" s="12">
        <v>33</v>
      </c>
      <c r="N865" s="12">
        <v>13</v>
      </c>
      <c r="O865" s="12">
        <v>0.00035</v>
      </c>
      <c r="P865" s="12">
        <v>5246540</v>
      </c>
      <c r="Q865" s="12">
        <v>0.06336</v>
      </c>
      <c r="R865" s="12">
        <v>0.012671</v>
      </c>
      <c r="S865" s="8">
        <v>5246548</v>
      </c>
    </row>
    <row r="866" spans="13:19" ht="14.25">
      <c r="M866" s="12">
        <v>33</v>
      </c>
      <c r="N866" s="12">
        <v>14</v>
      </c>
      <c r="O866" s="12">
        <v>0.00034399999999999996</v>
      </c>
      <c r="P866" s="12">
        <v>5246540</v>
      </c>
      <c r="Q866" s="12">
        <v>0.064148</v>
      </c>
      <c r="R866" s="12">
        <v>0.012809</v>
      </c>
      <c r="S866" s="8">
        <v>5246548</v>
      </c>
    </row>
    <row r="867" spans="13:19" ht="14.25">
      <c r="M867" s="12">
        <v>33</v>
      </c>
      <c r="N867" s="12">
        <v>44</v>
      </c>
      <c r="O867" s="12">
        <v>0.000412</v>
      </c>
      <c r="P867" s="12">
        <v>5246540</v>
      </c>
      <c r="Q867" s="12">
        <v>0.06372</v>
      </c>
      <c r="R867" s="12">
        <v>0.012905999999999999</v>
      </c>
      <c r="S867" s="8">
        <v>5246548</v>
      </c>
    </row>
    <row r="868" spans="13:19" ht="14.25">
      <c r="M868" s="12">
        <v>33</v>
      </c>
      <c r="N868" s="12">
        <v>30</v>
      </c>
      <c r="O868" s="12">
        <v>0.00035</v>
      </c>
      <c r="P868" s="12">
        <v>5246540</v>
      </c>
      <c r="Q868" s="12">
        <v>0.06383899999999999</v>
      </c>
      <c r="R868" s="12">
        <v>0.013045999999999999</v>
      </c>
      <c r="S868" s="8">
        <v>5246548</v>
      </c>
    </row>
    <row r="869" spans="13:19" ht="14.25">
      <c r="M869" s="12">
        <v>33</v>
      </c>
      <c r="N869" s="12">
        <v>42</v>
      </c>
      <c r="O869" s="12">
        <v>0.000343</v>
      </c>
      <c r="P869" s="12">
        <v>5246540</v>
      </c>
      <c r="Q869" s="12">
        <v>0.063919</v>
      </c>
      <c r="R869" s="12">
        <v>0.012794</v>
      </c>
      <c r="S869" s="8">
        <v>5246548</v>
      </c>
    </row>
    <row r="870" spans="13:19" ht="14.25">
      <c r="M870" s="12">
        <v>33</v>
      </c>
      <c r="N870" s="12">
        <v>5</v>
      </c>
      <c r="O870" s="12">
        <v>0.000358</v>
      </c>
      <c r="P870" s="12">
        <v>5246540</v>
      </c>
      <c r="Q870" s="12">
        <v>0.063342</v>
      </c>
      <c r="R870" s="12">
        <v>0.012796</v>
      </c>
      <c r="S870" s="8">
        <v>5246548</v>
      </c>
    </row>
    <row r="871" spans="13:19" ht="14.25">
      <c r="M871" s="12">
        <v>33</v>
      </c>
      <c r="N871" s="12">
        <v>1</v>
      </c>
      <c r="O871" s="12">
        <v>5.1E-05</v>
      </c>
      <c r="P871" s="12">
        <v>5246540</v>
      </c>
      <c r="Q871" s="12">
        <v>0.065026</v>
      </c>
      <c r="R871" s="12">
        <v>0.012751</v>
      </c>
      <c r="S871" s="8">
        <v>5246548</v>
      </c>
    </row>
    <row r="872" spans="13:19" ht="14.25">
      <c r="M872" s="12">
        <v>33</v>
      </c>
      <c r="N872" s="12">
        <v>5</v>
      </c>
      <c r="O872" s="12">
        <v>0.000486</v>
      </c>
      <c r="P872" s="12">
        <v>5246540</v>
      </c>
      <c r="Q872" s="12">
        <v>0.09711299999999999</v>
      </c>
      <c r="R872" s="12">
        <v>0.012893</v>
      </c>
      <c r="S872" s="8">
        <v>5246548</v>
      </c>
    </row>
    <row r="873" spans="13:19" ht="14.25">
      <c r="M873" s="12">
        <v>33</v>
      </c>
      <c r="N873" s="12">
        <v>0</v>
      </c>
      <c r="O873" s="12">
        <v>0.000403</v>
      </c>
      <c r="P873" s="12">
        <v>5246540</v>
      </c>
      <c r="Q873" s="12">
        <v>0.063471</v>
      </c>
      <c r="R873" s="12">
        <v>0.012579</v>
      </c>
      <c r="S873" s="8">
        <v>5246548</v>
      </c>
    </row>
    <row r="874" spans="13:19" ht="14.25">
      <c r="M874" s="12">
        <v>33</v>
      </c>
      <c r="N874" s="12">
        <v>47</v>
      </c>
      <c r="O874" s="12">
        <v>0.000403</v>
      </c>
      <c r="P874" s="12">
        <v>5246540</v>
      </c>
      <c r="Q874" s="12">
        <v>0.063471</v>
      </c>
      <c r="R874" s="12">
        <v>0.012579</v>
      </c>
      <c r="S874" s="8">
        <v>5246548</v>
      </c>
    </row>
    <row r="875" spans="13:19" ht="14.25">
      <c r="M875" s="12">
        <v>33</v>
      </c>
      <c r="N875" s="12">
        <v>48</v>
      </c>
      <c r="O875" s="12">
        <v>0.000406</v>
      </c>
      <c r="P875" s="12">
        <v>5246540</v>
      </c>
      <c r="Q875" s="12">
        <v>0.063619</v>
      </c>
      <c r="R875" s="12">
        <v>0.012596999999999999</v>
      </c>
      <c r="S875" s="8">
        <v>5246548</v>
      </c>
    </row>
    <row r="876" spans="13:19" ht="14.25">
      <c r="M876" s="12">
        <v>33</v>
      </c>
      <c r="N876" s="12">
        <v>32</v>
      </c>
      <c r="O876" s="12">
        <v>0.000343</v>
      </c>
      <c r="P876" s="12">
        <v>5246540</v>
      </c>
      <c r="Q876" s="12">
        <v>0.06358899999999999</v>
      </c>
      <c r="R876" s="12">
        <v>0.013101</v>
      </c>
      <c r="S876" s="8">
        <v>5246548</v>
      </c>
    </row>
    <row r="877" spans="13:19" ht="14.25">
      <c r="M877" s="12">
        <v>33</v>
      </c>
      <c r="N877" s="12">
        <v>33</v>
      </c>
      <c r="O877" s="12">
        <v>0.000343</v>
      </c>
      <c r="P877" s="12">
        <v>5246540</v>
      </c>
      <c r="Q877" s="12">
        <v>0.06380899999999999</v>
      </c>
      <c r="R877" s="12">
        <v>0.012816</v>
      </c>
      <c r="S877" s="8">
        <v>5246548</v>
      </c>
    </row>
    <row r="878" spans="13:19" ht="14.25">
      <c r="M878" s="12">
        <v>33</v>
      </c>
      <c r="N878" s="12">
        <v>30</v>
      </c>
      <c r="O878" s="12">
        <v>0.000415</v>
      </c>
      <c r="P878" s="12">
        <v>5246540</v>
      </c>
      <c r="Q878" s="12">
        <v>0.06498</v>
      </c>
      <c r="R878" s="12">
        <v>0.013640999999999999</v>
      </c>
      <c r="S878" s="8">
        <v>5246548</v>
      </c>
    </row>
    <row r="879" spans="13:19" ht="14.25">
      <c r="M879" s="12">
        <v>33</v>
      </c>
      <c r="N879" s="12">
        <v>34</v>
      </c>
      <c r="O879" s="12">
        <v>0.000416</v>
      </c>
      <c r="P879" s="12">
        <v>5246540</v>
      </c>
      <c r="Q879" s="12">
        <v>0.06403099999999999</v>
      </c>
      <c r="R879" s="12">
        <v>0.012902</v>
      </c>
      <c r="S879" s="8">
        <v>5246548</v>
      </c>
    </row>
    <row r="880" spans="13:19" ht="14.25">
      <c r="M880" s="12">
        <v>33</v>
      </c>
      <c r="N880" s="12">
        <v>15</v>
      </c>
      <c r="O880" s="12">
        <v>0.00034399999999999996</v>
      </c>
      <c r="P880" s="12">
        <v>5246540</v>
      </c>
      <c r="Q880" s="12">
        <v>0.062817</v>
      </c>
      <c r="R880" s="12">
        <v>0.012921</v>
      </c>
      <c r="S880" s="8">
        <v>5246548</v>
      </c>
    </row>
    <row r="881" spans="13:19" ht="14.25">
      <c r="M881" s="12">
        <v>33</v>
      </c>
      <c r="N881" s="12">
        <v>40</v>
      </c>
      <c r="O881" s="12">
        <v>0.000343</v>
      </c>
      <c r="P881" s="12">
        <v>5246540</v>
      </c>
      <c r="Q881" s="12">
        <v>0.063355</v>
      </c>
      <c r="R881" s="12">
        <v>0.013092999999999999</v>
      </c>
      <c r="S881" s="8">
        <v>5246548</v>
      </c>
    </row>
    <row r="882" spans="13:19" ht="14.25">
      <c r="M882" s="12">
        <v>33</v>
      </c>
      <c r="N882" s="12">
        <v>41</v>
      </c>
      <c r="O882" s="12">
        <v>0.000343</v>
      </c>
      <c r="P882" s="12">
        <v>5246540</v>
      </c>
      <c r="Q882" s="12">
        <v>0.063883</v>
      </c>
      <c r="R882" s="12">
        <v>0.01279</v>
      </c>
      <c r="S882" s="8">
        <v>5246548</v>
      </c>
    </row>
    <row r="883" spans="13:19" ht="14.25">
      <c r="M883" s="12">
        <v>33</v>
      </c>
      <c r="N883" s="12">
        <v>37</v>
      </c>
      <c r="O883" s="12">
        <v>0.00041799999999999997</v>
      </c>
      <c r="P883" s="12">
        <v>5246540</v>
      </c>
      <c r="Q883" s="12">
        <v>0.063446</v>
      </c>
      <c r="R883" s="12">
        <v>0.012842</v>
      </c>
      <c r="S883" s="8">
        <v>5246548</v>
      </c>
    </row>
    <row r="884" spans="13:19" ht="14.25">
      <c r="M884" s="12">
        <v>33</v>
      </c>
      <c r="N884" s="12">
        <v>38</v>
      </c>
      <c r="O884" s="12">
        <v>0.000336</v>
      </c>
      <c r="P884" s="12">
        <v>5246540</v>
      </c>
      <c r="Q884" s="12">
        <v>0.06358799999999999</v>
      </c>
      <c r="R884" s="12">
        <v>0.013113999999999999</v>
      </c>
      <c r="S884" s="8">
        <v>5246548</v>
      </c>
    </row>
    <row r="885" spans="13:19" ht="14.25">
      <c r="M885" s="12">
        <v>33</v>
      </c>
      <c r="N885" s="12">
        <v>3</v>
      </c>
      <c r="O885" s="12">
        <v>0.00033999999999999997</v>
      </c>
      <c r="P885" s="12">
        <v>5246540</v>
      </c>
      <c r="Q885" s="12">
        <v>0.108912</v>
      </c>
      <c r="R885" s="12">
        <v>0.012721</v>
      </c>
      <c r="S885" s="8">
        <v>5246548</v>
      </c>
    </row>
    <row r="886" spans="13:19" ht="14.25">
      <c r="M886" s="12">
        <v>33</v>
      </c>
      <c r="N886" s="12">
        <v>15</v>
      </c>
      <c r="O886" s="12">
        <v>0.000412</v>
      </c>
      <c r="P886" s="12">
        <v>5246540</v>
      </c>
      <c r="Q886" s="12">
        <v>0.096965</v>
      </c>
      <c r="R886" s="12">
        <v>0.012993999999999999</v>
      </c>
      <c r="S886" s="8">
        <v>5246548</v>
      </c>
    </row>
    <row r="887" spans="13:19" ht="14.25">
      <c r="M887" s="12">
        <v>33</v>
      </c>
      <c r="N887" s="12">
        <v>18</v>
      </c>
      <c r="O887" s="12">
        <v>0.000341</v>
      </c>
      <c r="P887" s="12">
        <v>5246540</v>
      </c>
      <c r="Q887" s="12">
        <v>0.109275</v>
      </c>
      <c r="R887" s="12">
        <v>0.012924</v>
      </c>
      <c r="S887" s="8">
        <v>5246548</v>
      </c>
    </row>
    <row r="888" spans="13:19" ht="14.25">
      <c r="M888" s="12">
        <v>33</v>
      </c>
      <c r="N888" s="12">
        <v>15</v>
      </c>
      <c r="O888" s="12">
        <v>0.00041099999999999996</v>
      </c>
      <c r="P888" s="12">
        <v>5246540</v>
      </c>
      <c r="Q888" s="12">
        <v>0.110483</v>
      </c>
      <c r="R888" s="12">
        <v>0.012728999999999999</v>
      </c>
      <c r="S888" s="8">
        <v>5246548</v>
      </c>
    </row>
    <row r="889" spans="13:19" ht="14.25">
      <c r="M889" s="12">
        <v>33</v>
      </c>
      <c r="N889" s="12">
        <v>16</v>
      </c>
      <c r="O889" s="12">
        <v>0.000343</v>
      </c>
      <c r="P889" s="12">
        <v>5246540</v>
      </c>
      <c r="Q889" s="12">
        <v>0.111277</v>
      </c>
      <c r="R889" s="12">
        <v>0.013075999999999999</v>
      </c>
      <c r="S889" s="8">
        <v>5246548</v>
      </c>
    </row>
    <row r="890" spans="13:19" ht="14.25">
      <c r="M890" s="12">
        <v>33</v>
      </c>
      <c r="N890" s="12">
        <v>19</v>
      </c>
      <c r="O890" s="12">
        <v>0.000343</v>
      </c>
      <c r="P890" s="12">
        <v>5246540</v>
      </c>
      <c r="Q890" s="12">
        <v>0.10990699999999999</v>
      </c>
      <c r="R890" s="12">
        <v>0.012895</v>
      </c>
      <c r="S890" s="8">
        <v>5246548</v>
      </c>
    </row>
    <row r="891" spans="13:19" ht="14.25">
      <c r="M891" s="12">
        <v>33</v>
      </c>
      <c r="N891" s="12">
        <v>22</v>
      </c>
      <c r="O891" s="12">
        <v>0.000414</v>
      </c>
      <c r="P891" s="12">
        <v>5246540</v>
      </c>
      <c r="Q891" s="12">
        <v>0.109306</v>
      </c>
      <c r="R891" s="12">
        <v>0.012888</v>
      </c>
      <c r="S891" s="8">
        <v>5246548</v>
      </c>
    </row>
    <row r="892" spans="13:19" ht="14.25">
      <c r="M892" s="12">
        <v>33</v>
      </c>
      <c r="N892" s="12">
        <v>23</v>
      </c>
      <c r="O892" s="12">
        <v>0.00034199999999999996</v>
      </c>
      <c r="P892" s="12">
        <v>5246540</v>
      </c>
      <c r="Q892" s="12">
        <v>0.110705</v>
      </c>
      <c r="R892" s="12">
        <v>0.012744</v>
      </c>
      <c r="S892" s="8">
        <v>5246548</v>
      </c>
    </row>
    <row r="893" spans="13:19" ht="14.25">
      <c r="M893" s="12">
        <v>33</v>
      </c>
      <c r="N893" s="12">
        <v>12</v>
      </c>
      <c r="O893" s="12">
        <v>0.000354</v>
      </c>
      <c r="P893" s="12">
        <v>5246540</v>
      </c>
      <c r="Q893" s="12">
        <v>0.086944</v>
      </c>
      <c r="R893" s="12">
        <v>0.012993</v>
      </c>
      <c r="S893" s="8">
        <v>5246548</v>
      </c>
    </row>
    <row r="894" spans="13:19" ht="14.25">
      <c r="M894" s="12">
        <v>33</v>
      </c>
      <c r="N894" s="12">
        <v>7</v>
      </c>
      <c r="O894" s="12">
        <v>0.000343</v>
      </c>
      <c r="P894" s="12">
        <v>5246540</v>
      </c>
      <c r="Q894" s="12">
        <v>0.110632</v>
      </c>
      <c r="R894" s="12">
        <v>0.012521</v>
      </c>
      <c r="S894" s="8">
        <v>5246548</v>
      </c>
    </row>
    <row r="895" spans="13:19" ht="14.25">
      <c r="M895" s="12">
        <v>33</v>
      </c>
      <c r="N895" s="12">
        <v>6</v>
      </c>
      <c r="O895" s="12">
        <v>0.000335</v>
      </c>
      <c r="P895" s="12">
        <v>5246540</v>
      </c>
      <c r="Q895" s="12">
        <v>0.110495</v>
      </c>
      <c r="R895" s="12">
        <v>0.012995</v>
      </c>
      <c r="S895" s="8">
        <v>5246548</v>
      </c>
    </row>
    <row r="896" spans="13:19" ht="14.25">
      <c r="M896" s="12">
        <v>33</v>
      </c>
      <c r="N896" s="12">
        <v>7</v>
      </c>
      <c r="O896" s="12">
        <v>0.000352</v>
      </c>
      <c r="P896" s="12">
        <v>5246540</v>
      </c>
      <c r="Q896" s="12">
        <v>0.109709</v>
      </c>
      <c r="R896" s="12">
        <v>0.012891999999999999</v>
      </c>
      <c r="S896" s="8">
        <v>5246548</v>
      </c>
    </row>
    <row r="897" spans="13:19" ht="14.25">
      <c r="M897" s="12">
        <v>33</v>
      </c>
      <c r="N897" s="12">
        <v>4</v>
      </c>
      <c r="O897" s="12">
        <v>0.000343</v>
      </c>
      <c r="P897" s="12">
        <v>5246540</v>
      </c>
      <c r="Q897" s="12">
        <v>0.109289</v>
      </c>
      <c r="R897" s="12">
        <v>0.012990999999999999</v>
      </c>
      <c r="S897" s="8">
        <v>5246548</v>
      </c>
    </row>
    <row r="898" spans="13:19" ht="14.25">
      <c r="M898" s="12">
        <v>33</v>
      </c>
      <c r="N898" s="12">
        <v>45</v>
      </c>
      <c r="O898" s="12">
        <v>0.00040699999999999997</v>
      </c>
      <c r="P898" s="12">
        <v>5246540</v>
      </c>
      <c r="Q898" s="12">
        <v>0.068855</v>
      </c>
      <c r="R898" s="12">
        <v>0.012591</v>
      </c>
      <c r="S898" s="8">
        <v>5246548</v>
      </c>
    </row>
    <row r="899" spans="13:19" ht="14.25">
      <c r="M899" s="12">
        <v>33</v>
      </c>
      <c r="N899" s="12">
        <v>8</v>
      </c>
      <c r="O899" s="12">
        <v>0.000404</v>
      </c>
      <c r="P899" s="12">
        <v>5246540</v>
      </c>
      <c r="Q899" s="12">
        <v>0.10876699999999999</v>
      </c>
      <c r="R899" s="12">
        <v>0.013051</v>
      </c>
      <c r="S899" s="8">
        <v>5246548</v>
      </c>
    </row>
    <row r="900" spans="13:19" ht="14.25">
      <c r="M900" s="12">
        <v>33</v>
      </c>
      <c r="N900" s="12">
        <v>12</v>
      </c>
      <c r="O900" s="12">
        <v>0.000335</v>
      </c>
      <c r="P900" s="12">
        <v>5246540</v>
      </c>
      <c r="Q900" s="12">
        <v>0.110444</v>
      </c>
      <c r="R900" s="12">
        <v>0.013040999999999999</v>
      </c>
      <c r="S900" s="8">
        <v>5246548</v>
      </c>
    </row>
    <row r="901" spans="13:19" ht="14.25">
      <c r="M901" s="12">
        <v>33</v>
      </c>
      <c r="N901" s="12">
        <v>14</v>
      </c>
      <c r="O901" s="12">
        <v>0.00034899999999999997</v>
      </c>
      <c r="P901" s="12">
        <v>5246540</v>
      </c>
      <c r="Q901" s="12">
        <v>0.110327</v>
      </c>
      <c r="R901" s="12">
        <v>0.012924</v>
      </c>
      <c r="S901" s="8">
        <v>5246548</v>
      </c>
    </row>
    <row r="902" spans="13:19" ht="14.25">
      <c r="M902" s="12">
        <v>33</v>
      </c>
      <c r="N902" s="12">
        <v>16</v>
      </c>
      <c r="O902" s="12">
        <v>0.000345</v>
      </c>
      <c r="P902" s="12">
        <v>5246540</v>
      </c>
      <c r="Q902" s="12">
        <v>0.087507</v>
      </c>
      <c r="R902" s="12">
        <v>0.012783</v>
      </c>
      <c r="S902" s="8">
        <v>5246548</v>
      </c>
    </row>
    <row r="903" spans="13:19" ht="14.25">
      <c r="M903" s="12">
        <v>33</v>
      </c>
      <c r="N903" s="12">
        <v>11</v>
      </c>
      <c r="O903" s="12">
        <v>0.000403</v>
      </c>
      <c r="P903" s="12">
        <v>5246540</v>
      </c>
      <c r="Q903" s="12">
        <v>0.109014</v>
      </c>
      <c r="R903" s="12">
        <v>0.012877</v>
      </c>
      <c r="S903" s="8">
        <v>5246548</v>
      </c>
    </row>
    <row r="904" spans="13:19" ht="14.25">
      <c r="M904" s="12">
        <v>33</v>
      </c>
      <c r="N904" s="12">
        <v>35</v>
      </c>
      <c r="O904" s="12">
        <v>0.000345</v>
      </c>
      <c r="P904" s="12">
        <v>5246540</v>
      </c>
      <c r="Q904" s="12">
        <v>0.11000499999999999</v>
      </c>
      <c r="R904" s="12">
        <v>0.012787</v>
      </c>
      <c r="S904" s="8">
        <v>5246548</v>
      </c>
    </row>
    <row r="905" spans="13:19" ht="14.25">
      <c r="M905" s="12">
        <v>33</v>
      </c>
      <c r="N905" s="12">
        <v>36</v>
      </c>
      <c r="O905" s="12">
        <v>0.00034199999999999996</v>
      </c>
      <c r="P905" s="12">
        <v>5246540</v>
      </c>
      <c r="Q905" s="12">
        <v>0.111318</v>
      </c>
      <c r="R905" s="12">
        <v>0.012830999999999999</v>
      </c>
      <c r="S905" s="8">
        <v>5246548</v>
      </c>
    </row>
    <row r="906" spans="13:19" ht="14.25">
      <c r="M906" s="12">
        <v>33</v>
      </c>
      <c r="N906" s="12">
        <v>2</v>
      </c>
      <c r="O906" s="12">
        <v>0.000329</v>
      </c>
      <c r="P906" s="12">
        <v>5246540</v>
      </c>
      <c r="Q906" s="12">
        <v>0.096082</v>
      </c>
      <c r="R906" s="12">
        <v>0.013052</v>
      </c>
      <c r="S906" s="8">
        <v>5246548</v>
      </c>
    </row>
    <row r="907" spans="13:19" ht="14.25">
      <c r="M907" s="12">
        <v>33</v>
      </c>
      <c r="N907" s="12">
        <v>34</v>
      </c>
      <c r="O907" s="12">
        <v>0.000425</v>
      </c>
      <c r="P907" s="12">
        <v>5246540</v>
      </c>
      <c r="Q907" s="12">
        <v>0.110135</v>
      </c>
      <c r="R907" s="12">
        <v>0.01342</v>
      </c>
      <c r="S907" s="8">
        <v>5246548</v>
      </c>
    </row>
    <row r="908" spans="13:19" ht="14.25">
      <c r="M908" s="12">
        <v>33</v>
      </c>
      <c r="N908" s="12">
        <v>23</v>
      </c>
      <c r="O908" s="12">
        <v>0.00041299999999999996</v>
      </c>
      <c r="P908" s="12">
        <v>5246540</v>
      </c>
      <c r="Q908" s="12">
        <v>0.085796</v>
      </c>
      <c r="R908" s="12">
        <v>0.012929</v>
      </c>
      <c r="S908" s="8">
        <v>5246548</v>
      </c>
    </row>
    <row r="909" spans="13:19" ht="14.25">
      <c r="M909" s="12">
        <v>33</v>
      </c>
      <c r="N909" s="12">
        <v>2</v>
      </c>
      <c r="O909" s="12">
        <v>0.00033</v>
      </c>
      <c r="P909" s="12">
        <v>5246540</v>
      </c>
      <c r="Q909" s="12">
        <v>0.064542</v>
      </c>
      <c r="R909" s="12">
        <v>0.012803</v>
      </c>
      <c r="S909" s="8">
        <v>5246548</v>
      </c>
    </row>
    <row r="910" spans="13:19" ht="14.25">
      <c r="M910" s="12">
        <v>33</v>
      </c>
      <c r="N910" s="12">
        <v>4</v>
      </c>
      <c r="O910" s="12">
        <v>0.00035</v>
      </c>
      <c r="P910" s="12">
        <v>5246540</v>
      </c>
      <c r="Q910" s="12">
        <v>0.064302</v>
      </c>
      <c r="R910" s="12">
        <v>0.012903</v>
      </c>
      <c r="S910" s="8">
        <v>5246548</v>
      </c>
    </row>
    <row r="911" spans="13:19" ht="14.25">
      <c r="M911" s="12">
        <v>33</v>
      </c>
      <c r="N911" s="12">
        <v>6</v>
      </c>
      <c r="O911" s="12">
        <v>0.000341</v>
      </c>
      <c r="P911" s="12">
        <v>5246540</v>
      </c>
      <c r="Q911" s="12">
        <v>0.110542</v>
      </c>
      <c r="R911" s="12">
        <v>0.013002999999999999</v>
      </c>
      <c r="S911" s="8">
        <v>5246548</v>
      </c>
    </row>
    <row r="912" spans="13:19" ht="14.25">
      <c r="M912" s="12">
        <v>33</v>
      </c>
      <c r="N912" s="12">
        <v>1</v>
      </c>
      <c r="O912" s="12">
        <v>4.9999999999999996E-05</v>
      </c>
      <c r="P912" s="12">
        <v>5246540</v>
      </c>
      <c r="Q912" s="12">
        <v>0.065</v>
      </c>
      <c r="R912" s="12">
        <v>0.012711</v>
      </c>
      <c r="S912" s="8">
        <v>5246548</v>
      </c>
    </row>
    <row r="913" spans="13:19" ht="14.25">
      <c r="M913" s="12">
        <v>33</v>
      </c>
      <c r="N913" s="12">
        <v>5</v>
      </c>
      <c r="O913" s="12">
        <v>0.000343</v>
      </c>
      <c r="P913" s="12">
        <v>5246540</v>
      </c>
      <c r="Q913" s="12">
        <v>0.08608299999999999</v>
      </c>
      <c r="R913" s="12">
        <v>0.012489</v>
      </c>
      <c r="S913" s="8">
        <v>5246548</v>
      </c>
    </row>
    <row r="914" spans="13:19" ht="14.25">
      <c r="M914" s="12">
        <v>33</v>
      </c>
      <c r="N914" s="12">
        <v>27</v>
      </c>
      <c r="O914" s="12">
        <v>0.00037799999999999997</v>
      </c>
      <c r="P914" s="12">
        <v>5246540</v>
      </c>
      <c r="Q914" s="12">
        <v>0.110384</v>
      </c>
      <c r="R914" s="12">
        <v>0.012693999999999999</v>
      </c>
      <c r="S914" s="8">
        <v>5246548</v>
      </c>
    </row>
    <row r="915" spans="13:19" ht="14.25">
      <c r="M915" s="12">
        <v>33</v>
      </c>
      <c r="N915" s="12">
        <v>24</v>
      </c>
      <c r="O915" s="12">
        <v>0.000343</v>
      </c>
      <c r="P915" s="12">
        <v>5246540</v>
      </c>
      <c r="Q915" s="12">
        <v>0.11075099999999999</v>
      </c>
      <c r="R915" s="12">
        <v>0.012862</v>
      </c>
      <c r="S915" s="8">
        <v>5246548</v>
      </c>
    </row>
    <row r="916" spans="13:19" ht="14.25">
      <c r="M916" s="12">
        <v>33</v>
      </c>
      <c r="N916" s="12">
        <v>15</v>
      </c>
      <c r="O916" s="12">
        <v>0.00034399999999999996</v>
      </c>
      <c r="P916" s="12">
        <v>5246540</v>
      </c>
      <c r="Q916" s="12">
        <v>0.086339</v>
      </c>
      <c r="R916" s="12">
        <v>0.012645</v>
      </c>
      <c r="S916" s="8">
        <v>5246548</v>
      </c>
    </row>
    <row r="917" spans="13:19" ht="14.25">
      <c r="M917" s="12">
        <v>33</v>
      </c>
      <c r="N917" s="12">
        <v>28</v>
      </c>
      <c r="O917" s="12">
        <v>0.000332</v>
      </c>
      <c r="P917" s="12">
        <v>5246540</v>
      </c>
      <c r="Q917" s="12">
        <v>0.11030899999999999</v>
      </c>
      <c r="R917" s="12">
        <v>0.012893</v>
      </c>
      <c r="S917" s="8">
        <v>5246548</v>
      </c>
    </row>
    <row r="918" spans="13:19" ht="14.25">
      <c r="M918" s="12">
        <v>33</v>
      </c>
      <c r="N918" s="12">
        <v>31</v>
      </c>
      <c r="O918" s="12">
        <v>0.00040199999999999996</v>
      </c>
      <c r="P918" s="12">
        <v>5246540</v>
      </c>
      <c r="Q918" s="12">
        <v>0.109262</v>
      </c>
      <c r="R918" s="12">
        <v>0.012647</v>
      </c>
      <c r="S918" s="8">
        <v>5246548</v>
      </c>
    </row>
    <row r="919" spans="13:19" ht="14.25">
      <c r="M919" s="12">
        <v>33</v>
      </c>
      <c r="N919" s="12">
        <v>32</v>
      </c>
      <c r="O919" s="12">
        <v>0.000417</v>
      </c>
      <c r="P919" s="12">
        <v>5246540</v>
      </c>
      <c r="Q919" s="12">
        <v>0.109612</v>
      </c>
      <c r="R919" s="12">
        <v>0.012830999999999999</v>
      </c>
      <c r="S919" s="8">
        <v>5246548</v>
      </c>
    </row>
    <row r="920" spans="13:19" ht="14.25">
      <c r="M920" s="12">
        <v>33</v>
      </c>
      <c r="N920" s="12">
        <v>32</v>
      </c>
      <c r="O920" s="12">
        <v>0.000406</v>
      </c>
      <c r="P920" s="12">
        <v>5246540</v>
      </c>
      <c r="Q920" s="12">
        <v>0.096839</v>
      </c>
      <c r="R920" s="12">
        <v>0.013039</v>
      </c>
      <c r="S920" s="8">
        <v>5246548</v>
      </c>
    </row>
    <row r="921" spans="13:19" ht="14.25">
      <c r="M921" s="12">
        <v>33</v>
      </c>
      <c r="N921" s="12">
        <v>1</v>
      </c>
      <c r="O921" s="12">
        <v>4.9999999999999996E-05</v>
      </c>
      <c r="P921" s="12">
        <v>5246540</v>
      </c>
      <c r="Q921" s="12">
        <v>0.06523799999999999</v>
      </c>
      <c r="R921" s="12">
        <v>0.012662999999999999</v>
      </c>
      <c r="S921" s="8">
        <v>5246548</v>
      </c>
    </row>
    <row r="922" spans="13:19" ht="14.25">
      <c r="M922" s="12">
        <v>33</v>
      </c>
      <c r="N922" s="12">
        <v>2</v>
      </c>
      <c r="O922" s="12">
        <v>0.000345</v>
      </c>
      <c r="P922" s="12">
        <v>5246540</v>
      </c>
      <c r="Q922" s="12">
        <v>0.08767599999999999</v>
      </c>
      <c r="R922" s="12">
        <v>0.013009</v>
      </c>
      <c r="S922" s="8">
        <v>5246548</v>
      </c>
    </row>
    <row r="923" spans="13:19" ht="14.25">
      <c r="M923" s="12">
        <v>33</v>
      </c>
      <c r="N923" s="12">
        <v>25</v>
      </c>
      <c r="O923" s="12">
        <v>0.00040699999999999997</v>
      </c>
      <c r="P923" s="12">
        <v>5246540</v>
      </c>
      <c r="Q923" s="12">
        <v>0.11005899999999999</v>
      </c>
      <c r="R923" s="12">
        <v>0.012870999999999999</v>
      </c>
      <c r="S923" s="8">
        <v>5246548</v>
      </c>
    </row>
    <row r="924" spans="13:19" ht="14.25">
      <c r="M924" s="12">
        <v>33</v>
      </c>
      <c r="N924" s="12">
        <v>9</v>
      </c>
      <c r="O924" s="12">
        <v>0.000328</v>
      </c>
      <c r="P924" s="12">
        <v>5246540</v>
      </c>
      <c r="Q924" s="12">
        <v>0.10883999999999999</v>
      </c>
      <c r="R924" s="12">
        <v>0.012773</v>
      </c>
      <c r="S924" s="8">
        <v>5246548</v>
      </c>
    </row>
    <row r="925" spans="13:19" ht="14.25">
      <c r="M925" s="12">
        <v>33</v>
      </c>
      <c r="N925" s="12">
        <v>12</v>
      </c>
      <c r="O925" s="12">
        <v>0.00034899999999999997</v>
      </c>
      <c r="P925" s="12">
        <v>5246540</v>
      </c>
      <c r="Q925" s="12">
        <v>0.08713</v>
      </c>
      <c r="R925" s="12">
        <v>0.013035999999999999</v>
      </c>
      <c r="S925" s="8">
        <v>5246548</v>
      </c>
    </row>
    <row r="926" spans="13:19" ht="14.25">
      <c r="M926" s="12">
        <v>33</v>
      </c>
      <c r="N926" s="12">
        <v>11</v>
      </c>
      <c r="O926" s="12">
        <v>0.000334</v>
      </c>
      <c r="P926" s="12">
        <v>5246540</v>
      </c>
      <c r="Q926" s="12">
        <v>0.087793</v>
      </c>
      <c r="R926" s="12">
        <v>0.012624999999999999</v>
      </c>
      <c r="S926" s="8">
        <v>5246548</v>
      </c>
    </row>
    <row r="927" spans="13:19" ht="14.25">
      <c r="M927" s="12">
        <v>33</v>
      </c>
      <c r="N927" s="12">
        <v>21</v>
      </c>
      <c r="O927" s="12">
        <v>0.000343</v>
      </c>
      <c r="P927" s="12">
        <v>5246540</v>
      </c>
      <c r="Q927" s="12">
        <v>0.09524099999999999</v>
      </c>
      <c r="R927" s="12">
        <v>0.012617999999999999</v>
      </c>
      <c r="S927" s="8">
        <v>5246548</v>
      </c>
    </row>
    <row r="928" spans="13:19" ht="14.25">
      <c r="M928" s="12">
        <v>33</v>
      </c>
      <c r="N928" s="12">
        <v>20</v>
      </c>
      <c r="O928" s="12">
        <v>0.000404</v>
      </c>
      <c r="P928" s="12">
        <v>5246540</v>
      </c>
      <c r="Q928" s="12">
        <v>0.086212</v>
      </c>
      <c r="R928" s="12">
        <v>0.012863999999999999</v>
      </c>
      <c r="S928" s="8">
        <v>5246548</v>
      </c>
    </row>
    <row r="929" spans="13:19" ht="14.25">
      <c r="M929" s="12">
        <v>33</v>
      </c>
      <c r="N929" s="12">
        <v>4</v>
      </c>
      <c r="O929" s="12">
        <v>0.00033299999999999996</v>
      </c>
      <c r="P929" s="12">
        <v>5246540</v>
      </c>
      <c r="Q929" s="12">
        <v>0.063938</v>
      </c>
      <c r="R929" s="12">
        <v>0.01303</v>
      </c>
      <c r="S929" s="8">
        <v>5246548</v>
      </c>
    </row>
    <row r="930" spans="13:19" ht="14.25">
      <c r="M930" s="12">
        <v>33</v>
      </c>
      <c r="N930" s="12">
        <v>18</v>
      </c>
      <c r="O930" s="12">
        <v>0.00041299999999999996</v>
      </c>
      <c r="P930" s="12">
        <v>5246540</v>
      </c>
      <c r="Q930" s="12">
        <v>0.08696899999999999</v>
      </c>
      <c r="R930" s="12">
        <v>0.012756</v>
      </c>
      <c r="S930" s="8">
        <v>5246548</v>
      </c>
    </row>
    <row r="931" spans="13:19" ht="14.25">
      <c r="M931" s="12">
        <v>33</v>
      </c>
      <c r="N931" s="12">
        <v>19</v>
      </c>
      <c r="O931" s="12">
        <v>0.00034399999999999996</v>
      </c>
      <c r="P931" s="12">
        <v>5246540</v>
      </c>
      <c r="Q931" s="12">
        <v>0.086824</v>
      </c>
      <c r="R931" s="12">
        <v>0.012773</v>
      </c>
      <c r="S931" s="8">
        <v>5246548</v>
      </c>
    </row>
    <row r="932" spans="13:19" ht="14.25">
      <c r="M932" s="12">
        <v>33</v>
      </c>
      <c r="N932" s="12">
        <v>26</v>
      </c>
      <c r="O932" s="12">
        <v>0.000332</v>
      </c>
      <c r="P932" s="12">
        <v>5246540</v>
      </c>
      <c r="Q932" s="12">
        <v>0.115842</v>
      </c>
      <c r="R932" s="12">
        <v>0.012792999999999999</v>
      </c>
      <c r="S932" s="8">
        <v>5246548</v>
      </c>
    </row>
    <row r="933" spans="13:19" ht="14.25">
      <c r="M933" s="12">
        <v>33</v>
      </c>
      <c r="N933" s="12">
        <v>6</v>
      </c>
      <c r="O933" s="12">
        <v>0.00035</v>
      </c>
      <c r="P933" s="12">
        <v>5246540</v>
      </c>
      <c r="Q933" s="12">
        <v>0.086696</v>
      </c>
      <c r="R933" s="12">
        <v>0.012924999999999999</v>
      </c>
      <c r="S933" s="8">
        <v>5246548</v>
      </c>
    </row>
    <row r="934" spans="13:19" ht="14.25">
      <c r="M934" s="12">
        <v>33</v>
      </c>
      <c r="N934" s="12">
        <v>3</v>
      </c>
      <c r="O934" s="12">
        <v>0.000404</v>
      </c>
      <c r="P934" s="12">
        <v>5246540</v>
      </c>
      <c r="Q934" s="12">
        <v>0.086892</v>
      </c>
      <c r="R934" s="12">
        <v>0.012626</v>
      </c>
      <c r="S934" s="8">
        <v>5246548</v>
      </c>
    </row>
    <row r="935" spans="13:19" ht="14.25">
      <c r="M935" s="12">
        <v>33</v>
      </c>
      <c r="N935" s="12">
        <v>4</v>
      </c>
      <c r="O935" s="12">
        <v>0.000365</v>
      </c>
      <c r="P935" s="12">
        <v>5246540</v>
      </c>
      <c r="Q935" s="12">
        <v>0.085868</v>
      </c>
      <c r="R935" s="12">
        <v>0.012964999999999999</v>
      </c>
      <c r="S935" s="8">
        <v>5246548</v>
      </c>
    </row>
    <row r="936" spans="13:19" ht="14.25">
      <c r="M936" s="12">
        <v>33</v>
      </c>
      <c r="N936" s="12">
        <v>7</v>
      </c>
      <c r="O936" s="12">
        <v>0.00034199999999999996</v>
      </c>
      <c r="P936" s="12">
        <v>5246540</v>
      </c>
      <c r="Q936" s="12">
        <v>0.086446</v>
      </c>
      <c r="R936" s="12">
        <v>0.012451</v>
      </c>
      <c r="S936" s="8">
        <v>5246548</v>
      </c>
    </row>
    <row r="937" spans="13:19" ht="14.25">
      <c r="M937" s="12">
        <v>33</v>
      </c>
      <c r="N937" s="12">
        <v>10</v>
      </c>
      <c r="O937" s="12">
        <v>0.000345</v>
      </c>
      <c r="P937" s="12">
        <v>5246540</v>
      </c>
      <c r="Q937" s="12">
        <v>0.08707999999999999</v>
      </c>
      <c r="R937" s="12">
        <v>0.012875999999999999</v>
      </c>
      <c r="S937" s="8">
        <v>5246548</v>
      </c>
    </row>
    <row r="938" spans="13:19" ht="14.25">
      <c r="M938" s="12">
        <v>33</v>
      </c>
      <c r="N938" s="12">
        <v>13</v>
      </c>
      <c r="O938" s="12">
        <v>0.00034199999999999996</v>
      </c>
      <c r="P938" s="12">
        <v>5246540</v>
      </c>
      <c r="Q938" s="12">
        <v>0.086283</v>
      </c>
      <c r="R938" s="12">
        <v>0.012706</v>
      </c>
      <c r="S938" s="8">
        <v>5246548</v>
      </c>
    </row>
    <row r="939" spans="13:19" ht="14.25">
      <c r="M939" s="12">
        <v>33</v>
      </c>
      <c r="N939" s="12">
        <v>8</v>
      </c>
      <c r="O939" s="12">
        <v>0.000359</v>
      </c>
      <c r="P939" s="12">
        <v>5246540</v>
      </c>
      <c r="Q939" s="12">
        <v>0.087355</v>
      </c>
      <c r="R939" s="12">
        <v>0.012943999999999999</v>
      </c>
      <c r="S939" s="8">
        <v>5246548</v>
      </c>
    </row>
    <row r="940" spans="13:19" ht="14.25">
      <c r="M940" s="12">
        <v>33</v>
      </c>
      <c r="N940" s="12">
        <v>15</v>
      </c>
      <c r="O940" s="12">
        <v>0.000346</v>
      </c>
      <c r="P940" s="12">
        <v>5246540</v>
      </c>
      <c r="Q940" s="12">
        <v>0.11021399999999999</v>
      </c>
      <c r="R940" s="12">
        <v>0.012619</v>
      </c>
      <c r="S940" s="8">
        <v>5246548</v>
      </c>
    </row>
    <row r="941" spans="13:19" ht="14.25">
      <c r="M941" s="12">
        <v>33</v>
      </c>
      <c r="N941" s="12">
        <v>13</v>
      </c>
      <c r="O941" s="12">
        <v>0.00034899999999999997</v>
      </c>
      <c r="P941" s="12">
        <v>5246540</v>
      </c>
      <c r="Q941" s="12">
        <v>0.094875</v>
      </c>
      <c r="R941" s="12">
        <v>0.012719</v>
      </c>
      <c r="S941" s="8">
        <v>5246548</v>
      </c>
    </row>
    <row r="942" spans="13:19" ht="14.25">
      <c r="M942" s="12">
        <v>33</v>
      </c>
      <c r="N942" s="12">
        <v>14</v>
      </c>
      <c r="O942" s="12">
        <v>0.00041299999999999996</v>
      </c>
      <c r="P942" s="12">
        <v>5246540</v>
      </c>
      <c r="Q942" s="12">
        <v>0.095729</v>
      </c>
      <c r="R942" s="12">
        <v>0.012966</v>
      </c>
      <c r="S942" s="8">
        <v>5246548</v>
      </c>
    </row>
    <row r="943" spans="13:19" ht="14.25">
      <c r="M943" s="12">
        <v>33</v>
      </c>
      <c r="N943" s="12">
        <v>11</v>
      </c>
      <c r="O943" s="12">
        <v>0.000352</v>
      </c>
      <c r="P943" s="12">
        <v>5246540</v>
      </c>
      <c r="Q943" s="12">
        <v>0.09546199999999999</v>
      </c>
      <c r="R943" s="12">
        <v>0.012962999999999999</v>
      </c>
      <c r="S943" s="8">
        <v>5246548</v>
      </c>
    </row>
    <row r="944" spans="13:19" ht="14.25">
      <c r="M944" s="12">
        <v>33</v>
      </c>
      <c r="N944" s="12">
        <v>47</v>
      </c>
      <c r="O944" s="12">
        <v>0.00034199999999999996</v>
      </c>
      <c r="P944" s="12">
        <v>5246540</v>
      </c>
      <c r="Q944" s="12">
        <v>0.06350599999999999</v>
      </c>
      <c r="R944" s="12">
        <v>0.012518999999999999</v>
      </c>
      <c r="S944" s="8">
        <v>5246548</v>
      </c>
    </row>
    <row r="945" spans="13:19" ht="14.25">
      <c r="M945" s="12">
        <v>33</v>
      </c>
      <c r="N945" s="12">
        <v>17</v>
      </c>
      <c r="O945" s="12">
        <v>0.000345</v>
      </c>
      <c r="P945" s="12">
        <v>5246540</v>
      </c>
      <c r="Q945" s="12">
        <v>0.110429</v>
      </c>
      <c r="R945" s="12">
        <v>0.012717</v>
      </c>
      <c r="S945" s="8">
        <v>5246548</v>
      </c>
    </row>
    <row r="946" spans="13:19" ht="14.25">
      <c r="M946" s="12">
        <v>33</v>
      </c>
      <c r="N946" s="12">
        <v>18</v>
      </c>
      <c r="O946" s="12">
        <v>0.000352</v>
      </c>
      <c r="P946" s="12">
        <v>5246540</v>
      </c>
      <c r="Q946" s="12">
        <v>0.095788</v>
      </c>
      <c r="R946" s="12">
        <v>0.013049</v>
      </c>
      <c r="S946" s="8">
        <v>5246548</v>
      </c>
    </row>
    <row r="947" spans="13:19" ht="14.25">
      <c r="M947" s="12">
        <v>33</v>
      </c>
      <c r="N947" s="12">
        <v>19</v>
      </c>
      <c r="O947" s="12">
        <v>0.000345</v>
      </c>
      <c r="P947" s="12">
        <v>5246540</v>
      </c>
      <c r="Q947" s="12">
        <v>0.09502999999999999</v>
      </c>
      <c r="R947" s="12">
        <v>0.012948999999999999</v>
      </c>
      <c r="S947" s="8">
        <v>5246548</v>
      </c>
    </row>
    <row r="948" spans="13:19" ht="14.25">
      <c r="M948" s="12">
        <v>33</v>
      </c>
      <c r="N948" s="12">
        <v>30</v>
      </c>
      <c r="O948" s="12">
        <v>0.000354</v>
      </c>
      <c r="P948" s="12">
        <v>5246540</v>
      </c>
      <c r="Q948" s="12">
        <v>0.109302</v>
      </c>
      <c r="R948" s="12">
        <v>0.012957999999999999</v>
      </c>
      <c r="S948" s="8">
        <v>5246548</v>
      </c>
    </row>
    <row r="949" spans="13:19" ht="14.25">
      <c r="M949" s="12">
        <v>33</v>
      </c>
      <c r="N949" s="12">
        <v>17</v>
      </c>
      <c r="O949" s="12">
        <v>0.00039999999999999996</v>
      </c>
      <c r="P949" s="12">
        <v>5246540</v>
      </c>
      <c r="Q949" s="12">
        <v>0.095715</v>
      </c>
      <c r="R949" s="12">
        <v>0.013042</v>
      </c>
      <c r="S949" s="8">
        <v>5246548</v>
      </c>
    </row>
    <row r="950" spans="13:19" ht="14.25">
      <c r="M950" s="12">
        <v>33</v>
      </c>
      <c r="N950" s="12">
        <v>17</v>
      </c>
      <c r="O950" s="12">
        <v>0.00043</v>
      </c>
      <c r="P950" s="12">
        <v>5246540</v>
      </c>
      <c r="Q950" s="12">
        <v>0.068586</v>
      </c>
      <c r="R950" s="12">
        <v>0.012471</v>
      </c>
      <c r="S950" s="8">
        <v>5246548</v>
      </c>
    </row>
    <row r="951" spans="13:19" ht="14.25">
      <c r="M951" s="12">
        <v>33</v>
      </c>
      <c r="N951" s="12">
        <v>10</v>
      </c>
      <c r="O951" s="12">
        <v>0.000337</v>
      </c>
      <c r="P951" s="12">
        <v>5246540</v>
      </c>
      <c r="Q951" s="12">
        <v>0.086933</v>
      </c>
      <c r="R951" s="12">
        <v>0.012898</v>
      </c>
      <c r="S951" s="8">
        <v>5246548</v>
      </c>
    </row>
    <row r="952" spans="13:19" ht="14.25">
      <c r="M952" s="12">
        <v>33</v>
      </c>
      <c r="N952" s="12">
        <v>23</v>
      </c>
      <c r="O952" s="12">
        <v>0.00034199999999999996</v>
      </c>
      <c r="P952" s="12">
        <v>5246540</v>
      </c>
      <c r="Q952" s="12">
        <v>0.09176</v>
      </c>
      <c r="R952" s="12">
        <v>0.012598</v>
      </c>
      <c r="S952" s="8">
        <v>5246548</v>
      </c>
    </row>
    <row r="953" spans="13:19" ht="14.25">
      <c r="M953" s="12">
        <v>33</v>
      </c>
      <c r="N953" s="12">
        <v>24</v>
      </c>
      <c r="O953" s="12">
        <v>0.00029299999999999997</v>
      </c>
      <c r="P953" s="12">
        <v>5246540</v>
      </c>
      <c r="Q953" s="12">
        <v>0.030618999999999997</v>
      </c>
      <c r="R953" s="12">
        <v>0.012835</v>
      </c>
      <c r="S953" s="8">
        <v>5246548</v>
      </c>
    </row>
    <row r="954" spans="13:19" ht="14.25">
      <c r="M954" s="12">
        <v>33</v>
      </c>
      <c r="N954" s="12">
        <v>5</v>
      </c>
      <c r="O954" s="12">
        <v>0.000334</v>
      </c>
      <c r="P954" s="12">
        <v>5246540</v>
      </c>
      <c r="Q954" s="12">
        <v>0.09610199999999999</v>
      </c>
      <c r="R954" s="12">
        <v>0.012546</v>
      </c>
      <c r="S954" s="8">
        <v>5246548</v>
      </c>
    </row>
    <row r="955" spans="13:19" ht="14.25">
      <c r="M955" s="12">
        <v>33</v>
      </c>
      <c r="N955" s="12">
        <v>9</v>
      </c>
      <c r="O955" s="12">
        <v>0.00033099999999999997</v>
      </c>
      <c r="P955" s="12">
        <v>5246540</v>
      </c>
      <c r="Q955" s="12">
        <v>0.09640499999999999</v>
      </c>
      <c r="R955" s="12">
        <v>0.012546</v>
      </c>
      <c r="S955" s="8">
        <v>5246548</v>
      </c>
    </row>
    <row r="956" spans="13:19" ht="14.25">
      <c r="M956" s="12">
        <v>33</v>
      </c>
      <c r="N956" s="12">
        <v>10</v>
      </c>
      <c r="O956" s="12">
        <v>0.000345</v>
      </c>
      <c r="P956" s="12">
        <v>5246540</v>
      </c>
      <c r="Q956" s="12">
        <v>0.096159</v>
      </c>
      <c r="R956" s="12">
        <v>0.012969</v>
      </c>
      <c r="S956" s="8">
        <v>5246548</v>
      </c>
    </row>
    <row r="957" spans="13:19" ht="14.25">
      <c r="M957" s="12">
        <v>33</v>
      </c>
      <c r="N957" s="12">
        <v>6</v>
      </c>
      <c r="O957" s="12">
        <v>0.00034199999999999996</v>
      </c>
      <c r="P957" s="12">
        <v>5246540</v>
      </c>
      <c r="Q957" s="12">
        <v>0.096116</v>
      </c>
      <c r="R957" s="12">
        <v>0.012973</v>
      </c>
      <c r="S957" s="8">
        <v>5246548</v>
      </c>
    </row>
    <row r="958" spans="13:19" ht="14.25">
      <c r="M958" s="12">
        <v>33</v>
      </c>
      <c r="N958" s="12">
        <v>12</v>
      </c>
      <c r="O958" s="12">
        <v>0.000356</v>
      </c>
      <c r="P958" s="12">
        <v>5246540</v>
      </c>
      <c r="Q958" s="12">
        <v>0.063639</v>
      </c>
      <c r="R958" s="12">
        <v>0.013047</v>
      </c>
      <c r="S958" s="8">
        <v>5246548</v>
      </c>
    </row>
    <row r="959" spans="13:19" ht="14.25">
      <c r="M959" s="12">
        <v>33</v>
      </c>
      <c r="N959" s="12">
        <v>22</v>
      </c>
      <c r="O959" s="12">
        <v>0.000352</v>
      </c>
      <c r="P959" s="12">
        <v>5246540</v>
      </c>
      <c r="Q959" s="12">
        <v>0.10993299999999999</v>
      </c>
      <c r="R959" s="12">
        <v>0.012714999999999999</v>
      </c>
      <c r="S959" s="8">
        <v>5246548</v>
      </c>
    </row>
    <row r="960" spans="13:19" ht="14.25">
      <c r="M960" s="12">
        <v>33</v>
      </c>
      <c r="N960" s="12">
        <v>18</v>
      </c>
      <c r="O960" s="12">
        <v>0.000343</v>
      </c>
      <c r="P960" s="12">
        <v>5246540</v>
      </c>
      <c r="Q960" s="12">
        <v>0.096288</v>
      </c>
      <c r="R960" s="12">
        <v>0.012941</v>
      </c>
      <c r="S960" s="8">
        <v>5246548</v>
      </c>
    </row>
    <row r="961" spans="13:19" ht="14.25">
      <c r="M961" s="12">
        <v>33</v>
      </c>
      <c r="N961" s="12">
        <v>31</v>
      </c>
      <c r="O961" s="12">
        <v>0.00034399999999999996</v>
      </c>
      <c r="P961" s="12">
        <v>5246540</v>
      </c>
      <c r="Q961" s="12">
        <v>0.063774</v>
      </c>
      <c r="R961" s="12">
        <v>0.012809</v>
      </c>
      <c r="S961" s="8">
        <v>5246548</v>
      </c>
    </row>
    <row r="962" spans="13:19" ht="14.25">
      <c r="M962" s="12">
        <v>33</v>
      </c>
      <c r="N962" s="12">
        <v>31</v>
      </c>
      <c r="O962" s="12">
        <v>0.000343</v>
      </c>
      <c r="P962" s="12">
        <v>5246540</v>
      </c>
      <c r="Q962" s="12">
        <v>0.063655</v>
      </c>
      <c r="R962" s="12">
        <v>0.012851999999999999</v>
      </c>
      <c r="S962" s="8">
        <v>5246548</v>
      </c>
    </row>
    <row r="963" spans="13:19" ht="14.25">
      <c r="M963" s="12">
        <v>33</v>
      </c>
      <c r="N963" s="12">
        <v>32</v>
      </c>
      <c r="O963" s="12">
        <v>0.00040699999999999997</v>
      </c>
      <c r="P963" s="12">
        <v>5246540</v>
      </c>
      <c r="Q963" s="12">
        <v>0.06387</v>
      </c>
      <c r="R963" s="12">
        <v>0.012742</v>
      </c>
      <c r="S963" s="8">
        <v>5246548</v>
      </c>
    </row>
    <row r="964" spans="13:19" ht="14.25">
      <c r="M964" s="12">
        <v>33</v>
      </c>
      <c r="N964" s="12">
        <v>35</v>
      </c>
      <c r="O964" s="12">
        <v>0.000352</v>
      </c>
      <c r="P964" s="12">
        <v>5246540</v>
      </c>
      <c r="Q964" s="12">
        <v>0.06357399999999999</v>
      </c>
      <c r="R964" s="12">
        <v>0.012853999999999999</v>
      </c>
      <c r="S964" s="8">
        <v>5246548</v>
      </c>
    </row>
    <row r="965" spans="13:19" ht="14.25">
      <c r="M965" s="12">
        <v>33</v>
      </c>
      <c r="N965" s="12">
        <v>38</v>
      </c>
      <c r="O965" s="12">
        <v>0.000348</v>
      </c>
      <c r="P965" s="12">
        <v>5246540</v>
      </c>
      <c r="Q965" s="12">
        <v>0.063202</v>
      </c>
      <c r="R965" s="12">
        <v>0.01298</v>
      </c>
      <c r="S965" s="8">
        <v>5246548</v>
      </c>
    </row>
    <row r="966" spans="13:19" ht="14.25">
      <c r="M966" s="12">
        <v>33</v>
      </c>
      <c r="N966" s="12">
        <v>39</v>
      </c>
      <c r="O966" s="12">
        <v>0.00035</v>
      </c>
      <c r="P966" s="12">
        <v>5246540</v>
      </c>
      <c r="Q966" s="12">
        <v>0.06347799999999999</v>
      </c>
      <c r="R966" s="12">
        <v>0.012539</v>
      </c>
      <c r="S966" s="8">
        <v>5246548</v>
      </c>
    </row>
    <row r="967" spans="13:19" ht="14.25">
      <c r="M967" s="12">
        <v>33</v>
      </c>
      <c r="N967" s="12">
        <v>36</v>
      </c>
      <c r="O967" s="12">
        <v>0.000355</v>
      </c>
      <c r="P967" s="12">
        <v>5246540</v>
      </c>
      <c r="Q967" s="12">
        <v>0.063306</v>
      </c>
      <c r="R967" s="12">
        <v>0.012879</v>
      </c>
      <c r="S967" s="8">
        <v>5246548</v>
      </c>
    </row>
    <row r="968" spans="13:19" ht="14.25">
      <c r="M968" s="12">
        <v>33</v>
      </c>
      <c r="N968" s="12">
        <v>18</v>
      </c>
      <c r="O968" s="12">
        <v>0.000348</v>
      </c>
      <c r="P968" s="12">
        <v>5246540</v>
      </c>
      <c r="Q968" s="12">
        <v>0.10899299999999999</v>
      </c>
      <c r="R968" s="12">
        <v>0.012768</v>
      </c>
      <c r="S968" s="8">
        <v>5246548</v>
      </c>
    </row>
    <row r="969" spans="13:19" ht="14.25">
      <c r="M969" s="12">
        <v>33</v>
      </c>
      <c r="N969" s="12">
        <v>23</v>
      </c>
      <c r="O969" s="12">
        <v>0.00035</v>
      </c>
      <c r="P969" s="12">
        <v>5246540</v>
      </c>
      <c r="Q969" s="12">
        <v>0.06392199999999999</v>
      </c>
      <c r="R969" s="12">
        <v>0.012688</v>
      </c>
      <c r="S969" s="8">
        <v>5246548</v>
      </c>
    </row>
    <row r="970" spans="13:19" ht="14.25">
      <c r="M970" s="12">
        <v>33</v>
      </c>
      <c r="N970" s="12">
        <v>24</v>
      </c>
      <c r="O970" s="12">
        <v>0.000343</v>
      </c>
      <c r="P970" s="12">
        <v>5246540</v>
      </c>
      <c r="Q970" s="12">
        <v>0.064734</v>
      </c>
      <c r="R970" s="12">
        <v>0.013503</v>
      </c>
      <c r="S970" s="8">
        <v>5246548</v>
      </c>
    </row>
    <row r="971" spans="13:19" ht="14.25">
      <c r="M971" s="12">
        <v>33</v>
      </c>
      <c r="N971" s="12">
        <v>20</v>
      </c>
      <c r="O971" s="12">
        <v>0.000354</v>
      </c>
      <c r="P971" s="12">
        <v>5246540</v>
      </c>
      <c r="Q971" s="12">
        <v>0.064077</v>
      </c>
      <c r="R971" s="12">
        <v>0.012879999999999999</v>
      </c>
      <c r="S971" s="8">
        <v>5246548</v>
      </c>
    </row>
    <row r="972" spans="13:19" ht="14.25">
      <c r="M972" s="12">
        <v>33</v>
      </c>
      <c r="N972" s="12">
        <v>22</v>
      </c>
      <c r="O972" s="12">
        <v>0.000341</v>
      </c>
      <c r="P972" s="12">
        <v>5246540</v>
      </c>
      <c r="Q972" s="12">
        <v>0.064913</v>
      </c>
      <c r="R972" s="12">
        <v>0.013005</v>
      </c>
      <c r="S972" s="8">
        <v>5246548</v>
      </c>
    </row>
    <row r="973" spans="13:19" ht="14.25">
      <c r="M973" s="12">
        <v>33</v>
      </c>
      <c r="N973" s="12">
        <v>25</v>
      </c>
      <c r="O973" s="12">
        <v>0.000341</v>
      </c>
      <c r="P973" s="12">
        <v>5246540</v>
      </c>
      <c r="Q973" s="12">
        <v>0.063551</v>
      </c>
      <c r="R973" s="12">
        <v>0.012763</v>
      </c>
      <c r="S973" s="8">
        <v>5246548</v>
      </c>
    </row>
    <row r="974" spans="13:19" ht="14.25">
      <c r="M974" s="12">
        <v>33</v>
      </c>
      <c r="N974" s="12">
        <v>28</v>
      </c>
      <c r="O974" s="12">
        <v>0.00035999999999999997</v>
      </c>
      <c r="P974" s="12">
        <v>5246540</v>
      </c>
      <c r="Q974" s="12">
        <v>0.063167</v>
      </c>
      <c r="R974" s="12">
        <v>0.01279</v>
      </c>
      <c r="S974" s="8">
        <v>5246548</v>
      </c>
    </row>
    <row r="975" spans="13:19" ht="14.25">
      <c r="M975" s="12">
        <v>33</v>
      </c>
      <c r="N975" s="12">
        <v>30</v>
      </c>
      <c r="O975" s="12">
        <v>0.000336</v>
      </c>
      <c r="P975" s="12">
        <v>5246540</v>
      </c>
      <c r="Q975" s="12">
        <v>0.063262</v>
      </c>
      <c r="R975" s="12">
        <v>0.012835</v>
      </c>
      <c r="S975" s="8">
        <v>5246548</v>
      </c>
    </row>
    <row r="976" spans="13:19" ht="14.25">
      <c r="M976" s="12">
        <v>33</v>
      </c>
      <c r="N976" s="12">
        <v>18</v>
      </c>
      <c r="O976" s="12">
        <v>0.00034399999999999996</v>
      </c>
      <c r="P976" s="12">
        <v>5246540</v>
      </c>
      <c r="Q976" s="12">
        <v>0.10939</v>
      </c>
      <c r="R976" s="12">
        <v>0.012955999999999999</v>
      </c>
      <c r="S976" s="8">
        <v>5246548</v>
      </c>
    </row>
    <row r="977" spans="13:19" ht="14.25">
      <c r="M977" s="12">
        <v>33</v>
      </c>
      <c r="N977" s="12">
        <v>27</v>
      </c>
      <c r="O977" s="12">
        <v>0.000294</v>
      </c>
      <c r="P977" s="12">
        <v>5246540</v>
      </c>
      <c r="Q977" s="12">
        <v>0.06382399999999999</v>
      </c>
      <c r="R977" s="12">
        <v>0.012846999999999999</v>
      </c>
      <c r="S977" s="8">
        <v>5246548</v>
      </c>
    </row>
    <row r="978" spans="13:19" ht="14.25">
      <c r="M978" s="12">
        <v>33</v>
      </c>
      <c r="N978" s="12">
        <v>26</v>
      </c>
      <c r="O978" s="12">
        <v>0.00042899999999999997</v>
      </c>
      <c r="P978" s="12">
        <v>5246540</v>
      </c>
      <c r="Q978" s="12">
        <v>0.096909</v>
      </c>
      <c r="R978" s="12">
        <v>0.012938999999999999</v>
      </c>
      <c r="S978" s="8">
        <v>5246548</v>
      </c>
    </row>
    <row r="979" spans="13:19" ht="14.25">
      <c r="M979" s="12">
        <v>33</v>
      </c>
      <c r="N979" s="12">
        <v>14</v>
      </c>
      <c r="O979" s="12">
        <v>0.00040899999999999997</v>
      </c>
      <c r="P979" s="12">
        <v>5246540</v>
      </c>
      <c r="Q979" s="12">
        <v>0.06454599999999999</v>
      </c>
      <c r="R979" s="12">
        <v>0.012733</v>
      </c>
      <c r="S979" s="8">
        <v>5246548</v>
      </c>
    </row>
    <row r="980" spans="13:19" ht="14.25">
      <c r="M980" s="12">
        <v>33</v>
      </c>
      <c r="N980" s="12">
        <v>8</v>
      </c>
      <c r="O980" s="12">
        <v>0.00035099999999999997</v>
      </c>
      <c r="P980" s="12">
        <v>5246540</v>
      </c>
      <c r="Q980" s="12">
        <v>0.063952</v>
      </c>
      <c r="R980" s="12">
        <v>0.013013</v>
      </c>
      <c r="S980" s="8">
        <v>5246548</v>
      </c>
    </row>
    <row r="981" spans="13:19" ht="14.25">
      <c r="M981" s="12">
        <v>33</v>
      </c>
      <c r="N981" s="12">
        <v>19</v>
      </c>
      <c r="O981" s="12">
        <v>0.00041</v>
      </c>
      <c r="P981" s="12">
        <v>5246540</v>
      </c>
      <c r="Q981" s="12">
        <v>0.06462799999999999</v>
      </c>
      <c r="R981" s="12">
        <v>0.012374999999999999</v>
      </c>
      <c r="S981" s="8">
        <v>5246548</v>
      </c>
    </row>
    <row r="982" spans="13:19" ht="14.25">
      <c r="M982" s="12">
        <v>33</v>
      </c>
      <c r="N982" s="12">
        <v>14</v>
      </c>
      <c r="O982" s="12">
        <v>0.000408</v>
      </c>
      <c r="P982" s="12">
        <v>5246540</v>
      </c>
      <c r="Q982" s="12">
        <v>0.110304</v>
      </c>
      <c r="R982" s="12">
        <v>0.012967</v>
      </c>
      <c r="S982" s="8">
        <v>5246548</v>
      </c>
    </row>
    <row r="983" spans="13:19" ht="14.25">
      <c r="M983" s="12">
        <v>33</v>
      </c>
      <c r="N983" s="12">
        <v>8</v>
      </c>
      <c r="O983" s="12">
        <v>0.00035</v>
      </c>
      <c r="P983" s="12">
        <v>5246540</v>
      </c>
      <c r="Q983" s="12">
        <v>0.063244</v>
      </c>
      <c r="R983" s="12">
        <v>0.013108999999999999</v>
      </c>
      <c r="S983" s="8">
        <v>5246548</v>
      </c>
    </row>
    <row r="984" spans="13:19" ht="14.25">
      <c r="M984" s="12">
        <v>33</v>
      </c>
      <c r="N984" s="12">
        <v>7</v>
      </c>
      <c r="O984" s="12">
        <v>0.00040699999999999997</v>
      </c>
      <c r="P984" s="12">
        <v>5246540</v>
      </c>
      <c r="Q984" s="12">
        <v>0.063404</v>
      </c>
      <c r="R984" s="12">
        <v>0.012823</v>
      </c>
      <c r="S984" s="8">
        <v>5246548</v>
      </c>
    </row>
    <row r="985" spans="13:19" ht="14.25">
      <c r="M985" s="12">
        <v>33</v>
      </c>
      <c r="N985" s="12">
        <v>11</v>
      </c>
      <c r="O985" s="12">
        <v>0.00034199999999999996</v>
      </c>
      <c r="P985" s="12">
        <v>5246540</v>
      </c>
      <c r="Q985" s="12">
        <v>0.095634</v>
      </c>
      <c r="R985" s="12">
        <v>0.012735</v>
      </c>
      <c r="S985" s="8">
        <v>5246548</v>
      </c>
    </row>
    <row r="986" spans="13:19" ht="14.25">
      <c r="M986" s="12">
        <v>33</v>
      </c>
      <c r="N986" s="12">
        <v>11</v>
      </c>
      <c r="O986" s="12">
        <v>0.00041</v>
      </c>
      <c r="P986" s="12">
        <v>5246540</v>
      </c>
      <c r="Q986" s="12">
        <v>0.11100399999999999</v>
      </c>
      <c r="R986" s="12">
        <v>0.012490999999999999</v>
      </c>
      <c r="S986" s="8">
        <v>5246548</v>
      </c>
    </row>
    <row r="987" spans="13:19" ht="14.25">
      <c r="M987" s="12">
        <v>33</v>
      </c>
      <c r="N987" s="12">
        <v>43</v>
      </c>
      <c r="O987" s="12">
        <v>0.00035099999999999997</v>
      </c>
      <c r="P987" s="12">
        <v>5246540</v>
      </c>
      <c r="Q987" s="12">
        <v>0.06357</v>
      </c>
      <c r="R987" s="12">
        <v>0.012554</v>
      </c>
      <c r="S987" s="8">
        <v>5246548</v>
      </c>
    </row>
    <row r="988" spans="13:19" ht="14.25">
      <c r="M988" s="12">
        <v>33</v>
      </c>
      <c r="N988" s="12">
        <v>44</v>
      </c>
      <c r="O988" s="12">
        <v>0.00047099999999999996</v>
      </c>
      <c r="P988" s="12">
        <v>5246540</v>
      </c>
      <c r="Q988" s="12">
        <v>0.063596</v>
      </c>
      <c r="R988" s="12">
        <v>0.012976999999999999</v>
      </c>
      <c r="S988" s="8">
        <v>5246548</v>
      </c>
    </row>
    <row r="989" spans="13:19" ht="14.25">
      <c r="M989" s="12">
        <v>33</v>
      </c>
      <c r="N989" s="12">
        <v>40</v>
      </c>
      <c r="O989" s="12">
        <v>0.000332</v>
      </c>
      <c r="P989" s="12">
        <v>5246540</v>
      </c>
      <c r="Q989" s="12">
        <v>0.06330899999999999</v>
      </c>
      <c r="R989" s="12">
        <v>0.012945</v>
      </c>
      <c r="S989" s="8">
        <v>5246548</v>
      </c>
    </row>
    <row r="990" spans="13:19" ht="14.25">
      <c r="M990" s="12">
        <v>33</v>
      </c>
      <c r="N990" s="12">
        <v>42</v>
      </c>
      <c r="O990" s="12">
        <v>0.000341</v>
      </c>
      <c r="P990" s="12">
        <v>5246540</v>
      </c>
      <c r="Q990" s="12">
        <v>0.063359</v>
      </c>
      <c r="R990" s="12">
        <v>0.012908</v>
      </c>
      <c r="S990" s="8">
        <v>5246548</v>
      </c>
    </row>
    <row r="991" spans="13:19" ht="14.25">
      <c r="M991" s="12">
        <v>33</v>
      </c>
      <c r="N991" s="12">
        <v>23</v>
      </c>
      <c r="O991" s="12">
        <v>0.000341</v>
      </c>
      <c r="P991" s="12">
        <v>5246540</v>
      </c>
      <c r="Q991" s="12">
        <v>0.109953</v>
      </c>
      <c r="R991" s="12">
        <v>0.012501</v>
      </c>
      <c r="S991" s="8">
        <v>5246548</v>
      </c>
    </row>
    <row r="992" spans="13:19" ht="14.25">
      <c r="M992" s="12">
        <v>33</v>
      </c>
      <c r="N992" s="12">
        <v>48</v>
      </c>
      <c r="O992" s="12">
        <v>0.000354</v>
      </c>
      <c r="P992" s="12">
        <v>5246540</v>
      </c>
      <c r="Q992" s="12">
        <v>0.064138</v>
      </c>
      <c r="R992" s="12">
        <v>0.012719999999999999</v>
      </c>
      <c r="S992" s="8">
        <v>5246548</v>
      </c>
    </row>
    <row r="993" spans="13:19" ht="14.25">
      <c r="M993" s="12">
        <v>33</v>
      </c>
      <c r="N993" s="12">
        <v>0</v>
      </c>
      <c r="O993" s="12">
        <v>0.000334</v>
      </c>
      <c r="P993" s="12">
        <v>5246540</v>
      </c>
      <c r="Q993" s="12">
        <v>0.109222</v>
      </c>
      <c r="R993" s="12">
        <v>0.072596</v>
      </c>
      <c r="S993" s="8">
        <v>5246548</v>
      </c>
    </row>
    <row r="994" spans="13:19" ht="14.25">
      <c r="M994" s="12">
        <v>33</v>
      </c>
      <c r="N994" s="12">
        <v>46</v>
      </c>
      <c r="O994" s="12">
        <v>0.00033999999999999997</v>
      </c>
      <c r="P994" s="12">
        <v>5246540</v>
      </c>
      <c r="Q994" s="12">
        <v>0.064252</v>
      </c>
      <c r="R994" s="12">
        <v>0.012953</v>
      </c>
      <c r="S994" s="8">
        <v>5246548</v>
      </c>
    </row>
    <row r="995" spans="13:19" ht="14.25">
      <c r="M995" s="12">
        <v>33</v>
      </c>
      <c r="N995" s="12">
        <v>47</v>
      </c>
      <c r="O995" s="12">
        <v>0.00033299999999999996</v>
      </c>
      <c r="P995" s="12">
        <v>5246540</v>
      </c>
      <c r="Q995" s="12">
        <v>0.065065</v>
      </c>
      <c r="R995" s="12">
        <v>0.012629</v>
      </c>
      <c r="S995" s="8">
        <v>5246548</v>
      </c>
    </row>
    <row r="996" spans="13:19" ht="14.25">
      <c r="M996" s="12">
        <v>33</v>
      </c>
      <c r="N996" s="12">
        <v>25</v>
      </c>
      <c r="O996" s="12">
        <v>0.00034199999999999996</v>
      </c>
      <c r="P996" s="12">
        <v>5246540</v>
      </c>
      <c r="Q996" s="12">
        <v>0.110319</v>
      </c>
      <c r="R996" s="12">
        <v>0.012475</v>
      </c>
      <c r="S996" s="8">
        <v>5246548</v>
      </c>
    </row>
    <row r="997" spans="13:19" ht="14.25">
      <c r="M997" s="12">
        <v>33</v>
      </c>
      <c r="N997" s="12">
        <v>21</v>
      </c>
      <c r="O997" s="12">
        <v>0.000352</v>
      </c>
      <c r="P997" s="12">
        <v>5246540</v>
      </c>
      <c r="Q997" s="12">
        <v>0.068381</v>
      </c>
      <c r="R997" s="12">
        <v>0.012842</v>
      </c>
      <c r="S997" s="8">
        <v>5246548</v>
      </c>
    </row>
    <row r="998" spans="13:19" ht="14.25">
      <c r="M998" s="12">
        <v>33</v>
      </c>
      <c r="N998" s="12">
        <v>9</v>
      </c>
      <c r="O998" s="12">
        <v>0.000404</v>
      </c>
      <c r="P998" s="12">
        <v>5246540</v>
      </c>
      <c r="Q998" s="12">
        <v>0.063609</v>
      </c>
      <c r="R998" s="12">
        <v>0.012931</v>
      </c>
      <c r="S998" s="8">
        <v>5246548</v>
      </c>
    </row>
    <row r="999" spans="13:19" ht="14.25">
      <c r="M999" s="12">
        <v>33</v>
      </c>
      <c r="N999" s="12">
        <v>3</v>
      </c>
      <c r="O999" s="12">
        <v>0.000406</v>
      </c>
      <c r="P999" s="12">
        <v>5246540</v>
      </c>
      <c r="Q999" s="12">
        <v>0.063895</v>
      </c>
      <c r="R999" s="12">
        <v>0.013033999999999999</v>
      </c>
      <c r="S999" s="8">
        <v>5246548</v>
      </c>
    </row>
    <row r="1000" spans="13:19" ht="14.25">
      <c r="M1000" s="12">
        <v>33</v>
      </c>
      <c r="N1000" s="12">
        <v>5</v>
      </c>
      <c r="O1000" s="12">
        <v>0.000352</v>
      </c>
      <c r="P1000" s="12">
        <v>5246540</v>
      </c>
      <c r="Q1000" s="12">
        <v>0.063073</v>
      </c>
      <c r="R1000" s="12">
        <v>0.012761</v>
      </c>
      <c r="S1000" s="8">
        <v>5246548</v>
      </c>
    </row>
    <row r="1001" spans="13:19" ht="14.25">
      <c r="M1001" s="12">
        <v>33</v>
      </c>
      <c r="N1001" s="12">
        <v>10</v>
      </c>
      <c r="O1001" s="12">
        <v>0.000355</v>
      </c>
      <c r="P1001" s="12">
        <v>5246540</v>
      </c>
      <c r="Q1001" s="12">
        <v>0.06414399999999999</v>
      </c>
      <c r="R1001" s="12">
        <v>0.013146</v>
      </c>
      <c r="S1001" s="8">
        <v>5246548</v>
      </c>
    </row>
    <row r="1002" spans="13:19" ht="14.25">
      <c r="M1002" s="12">
        <v>33</v>
      </c>
      <c r="N1002" s="12">
        <v>14</v>
      </c>
      <c r="O1002" s="12">
        <v>0.000376</v>
      </c>
      <c r="P1002" s="12">
        <v>5246540</v>
      </c>
      <c r="Q1002" s="12">
        <v>0.06407</v>
      </c>
      <c r="R1002" s="12">
        <v>0.013092</v>
      </c>
      <c r="S1002" s="8">
        <v>5246548</v>
      </c>
    </row>
    <row r="1003" spans="13:19" ht="14.25">
      <c r="M1003" s="12">
        <v>33</v>
      </c>
      <c r="N1003" s="12">
        <v>15</v>
      </c>
      <c r="O1003" s="12">
        <v>0.000355</v>
      </c>
      <c r="P1003" s="12">
        <v>5246540</v>
      </c>
      <c r="Q1003" s="12">
        <v>0.063987</v>
      </c>
      <c r="R1003" s="12">
        <v>0.01287</v>
      </c>
      <c r="S1003" s="8">
        <v>5246548</v>
      </c>
    </row>
    <row r="1004" spans="13:19" ht="14.25">
      <c r="M1004" s="12">
        <v>33</v>
      </c>
      <c r="N1004" s="12">
        <v>7</v>
      </c>
      <c r="O1004" s="12">
        <v>0.000341</v>
      </c>
      <c r="P1004" s="12">
        <v>5246540</v>
      </c>
      <c r="Q1004" s="12">
        <v>0.09517199999999999</v>
      </c>
      <c r="R1004" s="12">
        <v>0.012589</v>
      </c>
      <c r="S1004" s="8">
        <v>5246548</v>
      </c>
    </row>
    <row r="1005" spans="13:19" ht="14.25">
      <c r="M1005" s="12">
        <v>33</v>
      </c>
      <c r="N1005" s="12">
        <v>13</v>
      </c>
      <c r="O1005" s="12">
        <v>0.00034199999999999996</v>
      </c>
      <c r="P1005" s="12">
        <v>5246540</v>
      </c>
      <c r="Q1005" s="12">
        <v>0.063368</v>
      </c>
      <c r="R1005" s="12">
        <v>0.012728</v>
      </c>
      <c r="S1005" s="8">
        <v>5246548</v>
      </c>
    </row>
    <row r="1006" spans="13:19" ht="14.25">
      <c r="M1006" s="12">
        <v>33</v>
      </c>
      <c r="N1006" s="12">
        <v>29</v>
      </c>
      <c r="O1006" s="12">
        <v>0.00040199999999999996</v>
      </c>
      <c r="P1006" s="12">
        <v>5246540</v>
      </c>
      <c r="Q1006" s="12">
        <v>0.11057099999999999</v>
      </c>
      <c r="R1006" s="12">
        <v>0.012627999999999999</v>
      </c>
      <c r="S1006" s="8">
        <v>5246548</v>
      </c>
    </row>
    <row r="1007" spans="13:19" ht="14.25">
      <c r="M1007" s="12">
        <v>33</v>
      </c>
      <c r="N1007" s="12">
        <v>32</v>
      </c>
      <c r="O1007" s="12">
        <v>0.000341</v>
      </c>
      <c r="P1007" s="12">
        <v>5246540</v>
      </c>
      <c r="Q1007" s="12">
        <v>0.109495</v>
      </c>
      <c r="R1007" s="12">
        <v>0.012877</v>
      </c>
      <c r="S1007" s="8">
        <v>5246548</v>
      </c>
    </row>
    <row r="1008" spans="13:19" ht="14.25">
      <c r="M1008" s="12">
        <v>33</v>
      </c>
      <c r="N1008" s="12">
        <v>27</v>
      </c>
      <c r="O1008" s="12">
        <v>0.000414</v>
      </c>
      <c r="P1008" s="12">
        <v>5246540</v>
      </c>
      <c r="Q1008" s="12">
        <v>0.11029399999999999</v>
      </c>
      <c r="R1008" s="12">
        <v>0.013037</v>
      </c>
      <c r="S1008" s="8">
        <v>5246548</v>
      </c>
    </row>
    <row r="1009" spans="13:19" ht="14.25">
      <c r="M1009" s="12">
        <v>33</v>
      </c>
      <c r="N1009" s="12">
        <v>28</v>
      </c>
      <c r="O1009" s="12">
        <v>0.00029299999999999997</v>
      </c>
      <c r="P1009" s="12">
        <v>5246540</v>
      </c>
      <c r="Q1009" s="12">
        <v>0.11179</v>
      </c>
      <c r="R1009" s="12">
        <v>0.012896999999999999</v>
      </c>
      <c r="S1009" s="8">
        <v>5246548</v>
      </c>
    </row>
    <row r="1010" spans="13:19" ht="14.25">
      <c r="M1010" s="12">
        <v>33</v>
      </c>
      <c r="N1010" s="12">
        <v>3</v>
      </c>
      <c r="O1010" s="12">
        <v>0.00042199999999999996</v>
      </c>
      <c r="P1010" s="12">
        <v>5246540</v>
      </c>
      <c r="Q1010" s="12">
        <v>0.09605999999999999</v>
      </c>
      <c r="R1010" s="12">
        <v>0.012778</v>
      </c>
      <c r="S1010" s="8">
        <v>5246548</v>
      </c>
    </row>
    <row r="1011" spans="13:19" ht="14.25">
      <c r="M1011" s="12">
        <v>33</v>
      </c>
      <c r="N1011" s="12">
        <v>1</v>
      </c>
      <c r="O1011" s="12">
        <v>4.9999999999999996E-05</v>
      </c>
      <c r="P1011" s="12">
        <v>5246540</v>
      </c>
      <c r="Q1011" s="12">
        <v>0.070658</v>
      </c>
      <c r="R1011" s="12">
        <v>0.012685</v>
      </c>
      <c r="S1011" s="8">
        <v>5246548</v>
      </c>
    </row>
    <row r="1012" spans="13:19" ht="14.25">
      <c r="M1012" s="12">
        <v>33</v>
      </c>
      <c r="N1012" s="12">
        <v>2</v>
      </c>
      <c r="O1012" s="12">
        <v>0.000341</v>
      </c>
      <c r="P1012" s="12">
        <v>5246540</v>
      </c>
      <c r="Q1012" s="12">
        <v>0.06408599999999999</v>
      </c>
      <c r="R1012" s="12">
        <v>0.012943999999999999</v>
      </c>
      <c r="S1012" s="8">
        <v>5246548</v>
      </c>
    </row>
    <row r="1013" spans="13:19" ht="14.25">
      <c r="M1013" s="12">
        <v>33</v>
      </c>
      <c r="N1013" s="12">
        <v>36</v>
      </c>
      <c r="O1013" s="12">
        <v>0.000345</v>
      </c>
      <c r="P1013" s="12">
        <v>5246540</v>
      </c>
      <c r="Q1013" s="12">
        <v>0.110222</v>
      </c>
      <c r="R1013" s="12">
        <v>0.012983999999999999</v>
      </c>
      <c r="S1013" s="8">
        <v>5246548</v>
      </c>
    </row>
    <row r="1014" spans="13:19" ht="14.25">
      <c r="M1014" s="12">
        <v>33</v>
      </c>
      <c r="N1014" s="12">
        <v>37</v>
      </c>
      <c r="O1014" s="12">
        <v>0.00033299999999999996</v>
      </c>
      <c r="P1014" s="12">
        <v>5246540</v>
      </c>
      <c r="Q1014" s="12">
        <v>0.026545</v>
      </c>
      <c r="R1014" s="12">
        <v>0.012907</v>
      </c>
      <c r="S1014" s="8">
        <v>5246548</v>
      </c>
    </row>
    <row r="1015" spans="13:19" ht="14.25">
      <c r="M1015" s="12">
        <v>33</v>
      </c>
      <c r="N1015" s="12">
        <v>29</v>
      </c>
      <c r="O1015" s="12">
        <v>0.00035</v>
      </c>
      <c r="P1015" s="12">
        <v>5246540</v>
      </c>
      <c r="Q1015" s="12">
        <v>0.07023</v>
      </c>
      <c r="R1015" s="12">
        <v>0.012898</v>
      </c>
      <c r="S1015" s="8">
        <v>5246548</v>
      </c>
    </row>
    <row r="1016" spans="13:19" ht="14.25">
      <c r="M1016" s="12">
        <v>33</v>
      </c>
      <c r="N1016" s="12">
        <v>31</v>
      </c>
      <c r="O1016" s="12">
        <v>0.00035299999999999996</v>
      </c>
      <c r="P1016" s="12">
        <v>5246540</v>
      </c>
      <c r="Q1016" s="12">
        <v>0.063969</v>
      </c>
      <c r="R1016" s="12">
        <v>0.01266</v>
      </c>
      <c r="S1016" s="8">
        <v>5246548</v>
      </c>
    </row>
    <row r="1017" spans="13:19" ht="14.25">
      <c r="M1017" s="12">
        <v>33</v>
      </c>
      <c r="N1017" s="12">
        <v>27</v>
      </c>
      <c r="O1017" s="12">
        <v>0.000343</v>
      </c>
      <c r="P1017" s="12">
        <v>5246540</v>
      </c>
      <c r="Q1017" s="12">
        <v>0.063689</v>
      </c>
      <c r="R1017" s="12">
        <v>0.012621</v>
      </c>
      <c r="S1017" s="8">
        <v>5246548</v>
      </c>
    </row>
    <row r="1018" spans="13:19" ht="14.25">
      <c r="M1018" s="12">
        <v>33</v>
      </c>
      <c r="N1018" s="12">
        <v>29</v>
      </c>
      <c r="O1018" s="12">
        <v>0.00035099999999999997</v>
      </c>
      <c r="P1018" s="12">
        <v>5246540</v>
      </c>
      <c r="Q1018" s="12">
        <v>0.096705</v>
      </c>
      <c r="R1018" s="12">
        <v>0.012695</v>
      </c>
      <c r="S1018" s="8">
        <v>5246548</v>
      </c>
    </row>
    <row r="1019" spans="13:19" ht="14.25">
      <c r="M1019" s="12">
        <v>33</v>
      </c>
      <c r="N1019" s="12">
        <v>3</v>
      </c>
      <c r="O1019" s="12">
        <v>0.00035099999999999997</v>
      </c>
      <c r="P1019" s="12">
        <v>5246540</v>
      </c>
      <c r="Q1019" s="12">
        <v>0.063759</v>
      </c>
      <c r="R1019" s="12">
        <v>0.012863999999999999</v>
      </c>
      <c r="S1019" s="8">
        <v>5246548</v>
      </c>
    </row>
    <row r="1020" spans="13:19" ht="14.25">
      <c r="M1020" s="12">
        <v>33</v>
      </c>
      <c r="N1020" s="12">
        <v>35</v>
      </c>
      <c r="O1020" s="12">
        <v>0.00040699999999999997</v>
      </c>
      <c r="P1020" s="12">
        <v>5246540</v>
      </c>
      <c r="Q1020" s="12">
        <v>0.063442</v>
      </c>
      <c r="R1020" s="12">
        <v>0.012542</v>
      </c>
      <c r="S1020" s="8">
        <v>5246548</v>
      </c>
    </row>
    <row r="1021" spans="13:19" ht="14.25">
      <c r="M1021" s="12">
        <v>33</v>
      </c>
      <c r="N1021" s="12">
        <v>3</v>
      </c>
      <c r="O1021" s="12">
        <v>0.00037</v>
      </c>
      <c r="P1021" s="12">
        <v>5246540</v>
      </c>
      <c r="Q1021" s="12">
        <v>0.096422</v>
      </c>
      <c r="R1021" s="12">
        <v>0.012745999999999999</v>
      </c>
      <c r="S1021" s="8">
        <v>5246548</v>
      </c>
    </row>
    <row r="1022" spans="13:19" ht="14.25">
      <c r="M1022" s="12">
        <v>33</v>
      </c>
      <c r="N1022" s="12">
        <v>33</v>
      </c>
      <c r="O1022" s="12">
        <v>0.00034199999999999996</v>
      </c>
      <c r="P1022" s="12">
        <v>5246540</v>
      </c>
      <c r="Q1022" s="12">
        <v>0.063665</v>
      </c>
      <c r="R1022" s="12">
        <v>0.012542</v>
      </c>
      <c r="S1022" s="8">
        <v>5246548</v>
      </c>
    </row>
    <row r="1023" spans="13:19" ht="14.25">
      <c r="M1023" s="12">
        <v>33</v>
      </c>
      <c r="N1023" s="12">
        <v>34</v>
      </c>
      <c r="O1023" s="12">
        <v>0.00036399999999999996</v>
      </c>
      <c r="P1023" s="12">
        <v>5246540</v>
      </c>
      <c r="Q1023" s="12">
        <v>0.06365599999999999</v>
      </c>
      <c r="R1023" s="12">
        <v>0.012917999999999999</v>
      </c>
      <c r="S1023" s="8">
        <v>5246548</v>
      </c>
    </row>
    <row r="1024" spans="13:19" ht="14.25">
      <c r="M1024" s="12">
        <v>33</v>
      </c>
      <c r="N1024" s="12">
        <v>19</v>
      </c>
      <c r="O1024" s="12">
        <v>0.000412</v>
      </c>
      <c r="P1024" s="12">
        <v>5246540</v>
      </c>
      <c r="Q1024" s="12">
        <v>0.06351899999999999</v>
      </c>
      <c r="R1024" s="12">
        <v>0.013021</v>
      </c>
      <c r="S1024" s="8">
        <v>5246548</v>
      </c>
    </row>
    <row r="1025" spans="13:19" ht="14.25">
      <c r="M1025" s="12">
        <v>33</v>
      </c>
      <c r="N1025" s="12">
        <v>21</v>
      </c>
      <c r="O1025" s="12">
        <v>0.000348</v>
      </c>
      <c r="P1025" s="12">
        <v>5246540</v>
      </c>
      <c r="Q1025" s="12">
        <v>0.06928999999999999</v>
      </c>
      <c r="R1025" s="12">
        <v>0.012721</v>
      </c>
      <c r="S1025" s="8">
        <v>5246548</v>
      </c>
    </row>
    <row r="1026" spans="13:19" ht="14.25">
      <c r="M1026" s="12">
        <v>33</v>
      </c>
      <c r="N1026" s="12">
        <v>35</v>
      </c>
      <c r="O1026" s="12">
        <v>0.00033</v>
      </c>
      <c r="P1026" s="12">
        <v>5246540</v>
      </c>
      <c r="Q1026" s="12">
        <v>0.096691</v>
      </c>
      <c r="R1026" s="12">
        <v>0.013092999999999999</v>
      </c>
      <c r="S1026" s="8">
        <v>5246548</v>
      </c>
    </row>
    <row r="1027" spans="13:19" ht="14.25">
      <c r="M1027" s="12">
        <v>33</v>
      </c>
      <c r="N1027" s="12">
        <v>17</v>
      </c>
      <c r="O1027" s="12">
        <v>0.000334</v>
      </c>
      <c r="P1027" s="12">
        <v>5246540</v>
      </c>
      <c r="Q1027" s="12">
        <v>0.063793</v>
      </c>
      <c r="R1027" s="12">
        <v>0.012855</v>
      </c>
      <c r="S1027" s="8">
        <v>5246548</v>
      </c>
    </row>
    <row r="1028" spans="13:19" ht="14.25">
      <c r="M1028" s="12">
        <v>33</v>
      </c>
      <c r="N1028" s="12">
        <v>21</v>
      </c>
      <c r="O1028" s="12">
        <v>0.000365</v>
      </c>
      <c r="P1028" s="12">
        <v>5246540</v>
      </c>
      <c r="Q1028" s="12">
        <v>0.063586</v>
      </c>
      <c r="R1028" s="12">
        <v>0.012856</v>
      </c>
      <c r="S1028" s="8">
        <v>5246548</v>
      </c>
    </row>
    <row r="1029" spans="13:19" ht="14.25">
      <c r="M1029" s="12">
        <v>33</v>
      </c>
      <c r="N1029" s="12">
        <v>34</v>
      </c>
      <c r="O1029" s="12">
        <v>0.00035099999999999997</v>
      </c>
      <c r="P1029" s="12">
        <v>5246540</v>
      </c>
      <c r="Q1029" s="12">
        <v>0.09636</v>
      </c>
      <c r="R1029" s="12">
        <v>0.012768999999999999</v>
      </c>
      <c r="S1029" s="8">
        <v>5246548</v>
      </c>
    </row>
    <row r="1030" spans="13:19" ht="14.25">
      <c r="M1030" s="12">
        <v>33</v>
      </c>
      <c r="N1030" s="12">
        <v>26</v>
      </c>
      <c r="O1030" s="12">
        <v>0.00034399999999999996</v>
      </c>
      <c r="P1030" s="12">
        <v>5246540</v>
      </c>
      <c r="Q1030" s="12">
        <v>0.06299099999999999</v>
      </c>
      <c r="R1030" s="12">
        <v>0.012995999999999999</v>
      </c>
      <c r="S1030" s="8">
        <v>5246548</v>
      </c>
    </row>
    <row r="1031" spans="13:19" ht="14.25">
      <c r="M1031" s="12">
        <v>33</v>
      </c>
      <c r="N1031" s="12">
        <v>11</v>
      </c>
      <c r="O1031" s="12">
        <v>0.00041299999999999996</v>
      </c>
      <c r="P1031" s="12">
        <v>5246540</v>
      </c>
      <c r="Q1031" s="12">
        <v>0.109663</v>
      </c>
      <c r="R1031" s="12">
        <v>0.012639</v>
      </c>
      <c r="S1031" s="8">
        <v>5246548</v>
      </c>
    </row>
    <row r="1032" spans="13:19" ht="14.25">
      <c r="M1032" s="12">
        <v>33</v>
      </c>
      <c r="N1032" s="12">
        <v>23</v>
      </c>
      <c r="O1032" s="12">
        <v>0.000354</v>
      </c>
      <c r="P1032" s="12">
        <v>5246540</v>
      </c>
      <c r="Q1032" s="12">
        <v>0.063819</v>
      </c>
      <c r="R1032" s="12">
        <v>0.012856999999999999</v>
      </c>
      <c r="S1032" s="8">
        <v>5246548</v>
      </c>
    </row>
    <row r="1033" spans="13:19" ht="14.25">
      <c r="M1033" s="12">
        <v>33</v>
      </c>
      <c r="N1033" s="12">
        <v>2</v>
      </c>
      <c r="O1033" s="12">
        <v>0.00034399999999999996</v>
      </c>
      <c r="P1033" s="12">
        <v>5246540</v>
      </c>
      <c r="Q1033" s="12">
        <v>0.11014</v>
      </c>
      <c r="R1033" s="12">
        <v>0.012851</v>
      </c>
      <c r="S1033" s="8">
        <v>5246548</v>
      </c>
    </row>
    <row r="1034" spans="13:19" ht="14.25">
      <c r="M1034" s="12">
        <v>33</v>
      </c>
      <c r="N1034" s="12">
        <v>34</v>
      </c>
      <c r="O1034" s="12">
        <v>0.00041799999999999997</v>
      </c>
      <c r="P1034" s="12">
        <v>5246540</v>
      </c>
      <c r="Q1034" s="12">
        <v>0.095722</v>
      </c>
      <c r="R1034" s="12">
        <v>0.012967999999999999</v>
      </c>
      <c r="S1034" s="8">
        <v>5246548</v>
      </c>
    </row>
    <row r="1035" spans="13:19" ht="14.25">
      <c r="M1035" s="12">
        <v>33</v>
      </c>
      <c r="N1035" s="12">
        <v>35</v>
      </c>
      <c r="O1035" s="12">
        <v>0.000337</v>
      </c>
      <c r="P1035" s="12">
        <v>5246540</v>
      </c>
      <c r="Q1035" s="12">
        <v>0.096468</v>
      </c>
      <c r="R1035" s="12">
        <v>0.012758</v>
      </c>
      <c r="S1035" s="8">
        <v>5246548</v>
      </c>
    </row>
    <row r="1036" spans="13:19" ht="14.25">
      <c r="M1036" s="12">
        <v>33</v>
      </c>
      <c r="N1036" s="12">
        <v>31</v>
      </c>
      <c r="O1036" s="12">
        <v>0.000343</v>
      </c>
      <c r="P1036" s="12">
        <v>5246540</v>
      </c>
      <c r="Q1036" s="12">
        <v>0.09670899999999999</v>
      </c>
      <c r="R1036" s="12">
        <v>0.012664</v>
      </c>
      <c r="S1036" s="8">
        <v>5246548</v>
      </c>
    </row>
    <row r="1037" spans="13:19" ht="14.25">
      <c r="M1037" s="12">
        <v>33</v>
      </c>
      <c r="N1037" s="12">
        <v>33</v>
      </c>
      <c r="O1037" s="12">
        <v>0.00034199999999999996</v>
      </c>
      <c r="P1037" s="12">
        <v>5246540</v>
      </c>
      <c r="Q1037" s="12">
        <v>0.09651499999999999</v>
      </c>
      <c r="R1037" s="12">
        <v>0.012655</v>
      </c>
      <c r="S1037" s="8">
        <v>5246548</v>
      </c>
    </row>
    <row r="1038" spans="13:19" ht="14.25">
      <c r="M1038" s="12">
        <v>33</v>
      </c>
      <c r="N1038" s="12">
        <v>37</v>
      </c>
      <c r="O1038" s="12">
        <v>0.000489</v>
      </c>
      <c r="P1038" s="12">
        <v>5246540</v>
      </c>
      <c r="Q1038" s="12">
        <v>0.024905</v>
      </c>
      <c r="R1038" s="12">
        <v>0.01264</v>
      </c>
      <c r="S1038" s="8">
        <v>5246548</v>
      </c>
    </row>
    <row r="1039" spans="13:19" ht="14.25">
      <c r="M1039" s="12">
        <v>33</v>
      </c>
      <c r="N1039" s="12">
        <v>3</v>
      </c>
      <c r="O1039" s="12">
        <v>0.00034199999999999996</v>
      </c>
      <c r="P1039" s="12">
        <v>5246540</v>
      </c>
      <c r="Q1039" s="12">
        <v>0.110549</v>
      </c>
      <c r="R1039" s="12">
        <v>0.012532</v>
      </c>
      <c r="S1039" s="8">
        <v>5246548</v>
      </c>
    </row>
    <row r="1040" spans="13:19" ht="14.25">
      <c r="M1040" s="12">
        <v>33</v>
      </c>
      <c r="N1040" s="12">
        <v>4</v>
      </c>
      <c r="O1040" s="12">
        <v>0.000341</v>
      </c>
      <c r="P1040" s="12">
        <v>5246540</v>
      </c>
      <c r="Q1040" s="12">
        <v>0.109425</v>
      </c>
      <c r="R1040" s="12">
        <v>0.012888</v>
      </c>
      <c r="S1040" s="8">
        <v>5246548</v>
      </c>
    </row>
    <row r="1041" spans="13:19" ht="14.25">
      <c r="M1041" s="12">
        <v>33</v>
      </c>
      <c r="N1041" s="12">
        <v>0</v>
      </c>
      <c r="O1041" s="12">
        <v>0.00035299999999999996</v>
      </c>
      <c r="P1041" s="12">
        <v>5246540</v>
      </c>
      <c r="Q1041" s="12">
        <v>0.095219</v>
      </c>
      <c r="R1041" s="12">
        <v>0.072612</v>
      </c>
      <c r="S1041" s="8">
        <v>5246548</v>
      </c>
    </row>
    <row r="1042" spans="13:19" ht="14.25">
      <c r="M1042" s="12">
        <v>33</v>
      </c>
      <c r="N1042" s="12">
        <v>1</v>
      </c>
      <c r="O1042" s="12">
        <v>5.8E-05</v>
      </c>
      <c r="P1042" s="12">
        <v>5246540</v>
      </c>
      <c r="Q1042" s="12">
        <v>0.110054</v>
      </c>
      <c r="R1042" s="12">
        <v>0.012764</v>
      </c>
      <c r="S1042" s="8">
        <v>5246548</v>
      </c>
    </row>
    <row r="1043" spans="13:19" ht="14.25">
      <c r="M1043" s="12">
        <v>33</v>
      </c>
      <c r="N1043" s="12">
        <v>23</v>
      </c>
      <c r="O1043" s="12">
        <v>0.000354</v>
      </c>
      <c r="P1043" s="12">
        <v>5246540</v>
      </c>
      <c r="Q1043" s="12">
        <v>0.096884</v>
      </c>
      <c r="R1043" s="12">
        <v>0.012999</v>
      </c>
      <c r="S1043" s="8">
        <v>5246548</v>
      </c>
    </row>
    <row r="1044" spans="13:19" ht="14.25">
      <c r="M1044" s="12">
        <v>33</v>
      </c>
      <c r="N1044" s="12">
        <v>25</v>
      </c>
      <c r="O1044" s="12">
        <v>0.00034399999999999996</v>
      </c>
      <c r="P1044" s="12">
        <v>5246540</v>
      </c>
      <c r="Q1044" s="12">
        <v>0.100714</v>
      </c>
      <c r="R1044" s="12">
        <v>0.012749</v>
      </c>
      <c r="S1044" s="8">
        <v>5246548</v>
      </c>
    </row>
    <row r="1045" spans="13:19" ht="14.25">
      <c r="M1045" s="12">
        <v>33</v>
      </c>
      <c r="N1045" s="12">
        <v>21</v>
      </c>
      <c r="O1045" s="12">
        <v>0.000346</v>
      </c>
      <c r="P1045" s="12">
        <v>5246540</v>
      </c>
      <c r="Q1045" s="12">
        <v>0.09469799999999999</v>
      </c>
      <c r="R1045" s="12">
        <v>0.012924</v>
      </c>
      <c r="S1045" s="8">
        <v>5246548</v>
      </c>
    </row>
    <row r="1046" spans="13:19" ht="14.25">
      <c r="M1046" s="12">
        <v>33</v>
      </c>
      <c r="N1046" s="12">
        <v>22</v>
      </c>
      <c r="O1046" s="12">
        <v>0.000343</v>
      </c>
      <c r="P1046" s="12">
        <v>5246540</v>
      </c>
      <c r="Q1046" s="12">
        <v>0.09665499999999999</v>
      </c>
      <c r="R1046" s="12">
        <v>0.012981999999999999</v>
      </c>
      <c r="S1046" s="8">
        <v>5246548</v>
      </c>
    </row>
    <row r="1047" spans="13:19" ht="14.25">
      <c r="M1047" s="12">
        <v>33</v>
      </c>
      <c r="N1047" s="12">
        <v>26</v>
      </c>
      <c r="O1047" s="12">
        <v>0.000337</v>
      </c>
      <c r="P1047" s="12">
        <v>5246540</v>
      </c>
      <c r="Q1047" s="12">
        <v>0.095564</v>
      </c>
      <c r="R1047" s="12">
        <v>0.013078999999999999</v>
      </c>
      <c r="S1047" s="8">
        <v>5246548</v>
      </c>
    </row>
    <row r="1048" spans="13:19" ht="14.25">
      <c r="M1048" s="12">
        <v>33</v>
      </c>
      <c r="N1048" s="12">
        <v>7</v>
      </c>
      <c r="O1048" s="12">
        <v>0.000292</v>
      </c>
      <c r="P1048" s="12">
        <v>5246540</v>
      </c>
      <c r="Q1048" s="12">
        <v>0.085559</v>
      </c>
      <c r="R1048" s="12">
        <v>0.012733999999999999</v>
      </c>
      <c r="S1048" s="8">
        <v>5246548</v>
      </c>
    </row>
    <row r="1049" spans="13:19" ht="14.25">
      <c r="M1049" s="12">
        <v>33</v>
      </c>
      <c r="N1049" s="12">
        <v>30</v>
      </c>
      <c r="O1049" s="12">
        <v>0.000352</v>
      </c>
      <c r="P1049" s="12">
        <v>5246540</v>
      </c>
      <c r="Q1049" s="12">
        <v>0.096289</v>
      </c>
      <c r="R1049" s="12">
        <v>0.013059</v>
      </c>
      <c r="S1049" s="8">
        <v>5246548</v>
      </c>
    </row>
    <row r="1050" spans="13:19" ht="14.25">
      <c r="M1050" s="12">
        <v>33</v>
      </c>
      <c r="N1050" s="12">
        <v>27</v>
      </c>
      <c r="O1050" s="12">
        <v>0.00034399999999999996</v>
      </c>
      <c r="P1050" s="12">
        <v>5246540</v>
      </c>
      <c r="Q1050" s="12">
        <v>0.09500399999999999</v>
      </c>
      <c r="R1050" s="12">
        <v>0.012848</v>
      </c>
      <c r="S1050" s="8">
        <v>5246548</v>
      </c>
    </row>
    <row r="1051" spans="13:19" ht="14.25">
      <c r="M1051" s="12">
        <v>33</v>
      </c>
      <c r="N1051" s="12">
        <v>28</v>
      </c>
      <c r="O1051" s="12">
        <v>0.000343</v>
      </c>
      <c r="P1051" s="12">
        <v>5246540</v>
      </c>
      <c r="Q1051" s="12">
        <v>0.096068</v>
      </c>
      <c r="R1051" s="12">
        <v>0.012929999999999999</v>
      </c>
      <c r="S1051" s="8">
        <v>5246548</v>
      </c>
    </row>
    <row r="1052" spans="13:19" ht="14.25">
      <c r="M1052" s="12">
        <v>33</v>
      </c>
      <c r="N1052" s="12">
        <v>26</v>
      </c>
      <c r="O1052" s="12">
        <v>0.000345</v>
      </c>
      <c r="P1052" s="12">
        <v>5246540</v>
      </c>
      <c r="Q1052" s="12">
        <v>0.063593</v>
      </c>
      <c r="R1052" s="12">
        <v>0.012903999999999999</v>
      </c>
      <c r="S1052" s="8">
        <v>5246548</v>
      </c>
    </row>
    <row r="1053" spans="13:19" ht="14.25">
      <c r="M1053" s="12">
        <v>33</v>
      </c>
      <c r="N1053" s="12">
        <v>19</v>
      </c>
      <c r="O1053" s="12">
        <v>0.00034399999999999996</v>
      </c>
      <c r="P1053" s="12">
        <v>5246540</v>
      </c>
      <c r="Q1053" s="12">
        <v>0.109979</v>
      </c>
      <c r="R1053" s="12">
        <v>0.012579</v>
      </c>
      <c r="S1053" s="8">
        <v>5246548</v>
      </c>
    </row>
    <row r="1054" spans="13:19" ht="14.25">
      <c r="M1054" s="12">
        <v>33</v>
      </c>
      <c r="N1054" s="12">
        <v>29</v>
      </c>
      <c r="O1054" s="12">
        <v>0.000415</v>
      </c>
      <c r="P1054" s="12">
        <v>5246540</v>
      </c>
      <c r="Q1054" s="12">
        <v>0.110857</v>
      </c>
      <c r="R1054" s="12">
        <v>0.012659</v>
      </c>
      <c r="S1054" s="8">
        <v>5246548</v>
      </c>
    </row>
    <row r="1055" spans="13:19" ht="14.25">
      <c r="M1055" s="12">
        <v>33</v>
      </c>
      <c r="N1055" s="12">
        <v>17</v>
      </c>
      <c r="O1055" s="12">
        <v>0.000414</v>
      </c>
      <c r="P1055" s="12">
        <v>5246540</v>
      </c>
      <c r="Q1055" s="12">
        <v>0.110841</v>
      </c>
      <c r="R1055" s="12">
        <v>0.012685</v>
      </c>
      <c r="S1055" s="8">
        <v>5246548</v>
      </c>
    </row>
    <row r="1056" spans="13:19" ht="14.25">
      <c r="M1056" s="12">
        <v>33</v>
      </c>
      <c r="N1056" s="12">
        <v>20</v>
      </c>
      <c r="O1056" s="12">
        <v>0.00035299999999999996</v>
      </c>
      <c r="P1056" s="12">
        <v>5246540</v>
      </c>
      <c r="Q1056" s="12">
        <v>0.109813</v>
      </c>
      <c r="R1056" s="12">
        <v>0.01286</v>
      </c>
      <c r="S1056" s="8">
        <v>5246548</v>
      </c>
    </row>
    <row r="1057" spans="13:19" ht="14.25">
      <c r="M1057" s="12">
        <v>33</v>
      </c>
      <c r="N1057" s="12">
        <v>13</v>
      </c>
      <c r="O1057" s="12">
        <v>0.000354</v>
      </c>
      <c r="P1057" s="12">
        <v>5246540</v>
      </c>
      <c r="Q1057" s="12">
        <v>0.086168</v>
      </c>
      <c r="R1057" s="12">
        <v>0.012445</v>
      </c>
      <c r="S1057" s="8">
        <v>5246548</v>
      </c>
    </row>
    <row r="1058" spans="13:19" ht="14.25">
      <c r="M1058" s="12">
        <v>33</v>
      </c>
      <c r="N1058" s="12">
        <v>24</v>
      </c>
      <c r="O1058" s="12">
        <v>0.000352</v>
      </c>
      <c r="P1058" s="12">
        <v>5246540</v>
      </c>
      <c r="Q1058" s="12">
        <v>0.11096199999999999</v>
      </c>
      <c r="R1058" s="12">
        <v>0.012797999999999999</v>
      </c>
      <c r="S1058" s="8">
        <v>5246548</v>
      </c>
    </row>
    <row r="1059" spans="13:19" ht="14.25">
      <c r="M1059" s="12">
        <v>33</v>
      </c>
      <c r="N1059" s="12">
        <v>21</v>
      </c>
      <c r="O1059" s="12">
        <v>0.000296</v>
      </c>
      <c r="P1059" s="12">
        <v>5246540</v>
      </c>
      <c r="Q1059" s="12">
        <v>0.109695</v>
      </c>
      <c r="R1059" s="12">
        <v>0.012737</v>
      </c>
      <c r="S1059" s="8">
        <v>5246548</v>
      </c>
    </row>
    <row r="1060" spans="13:19" ht="14.25">
      <c r="M1060" s="12">
        <v>33</v>
      </c>
      <c r="N1060" s="12">
        <v>20</v>
      </c>
      <c r="O1060" s="12">
        <v>0.000334</v>
      </c>
      <c r="P1060" s="12">
        <v>5246540</v>
      </c>
      <c r="Q1060" s="12">
        <v>0.11026</v>
      </c>
      <c r="R1060" s="12">
        <v>0.013028999999999999</v>
      </c>
      <c r="S1060" s="8">
        <v>5246548</v>
      </c>
    </row>
    <row r="1061" spans="13:19" ht="14.25">
      <c r="M1061" s="12">
        <v>33</v>
      </c>
      <c r="N1061" s="12">
        <v>7</v>
      </c>
      <c r="O1061" s="12">
        <v>0.00041099999999999996</v>
      </c>
      <c r="P1061" s="12">
        <v>5246540</v>
      </c>
      <c r="Q1061" s="12">
        <v>0.10947599999999999</v>
      </c>
      <c r="R1061" s="12">
        <v>0.012827999999999999</v>
      </c>
      <c r="S1061" s="8">
        <v>5246548</v>
      </c>
    </row>
    <row r="1062" spans="13:19" ht="14.25">
      <c r="M1062" s="12">
        <v>33</v>
      </c>
      <c r="N1062" s="12">
        <v>8</v>
      </c>
      <c r="O1062" s="12">
        <v>0.000341</v>
      </c>
      <c r="P1062" s="12">
        <v>5246540</v>
      </c>
      <c r="Q1062" s="12">
        <v>0.11022799999999999</v>
      </c>
      <c r="R1062" s="12">
        <v>0.013425999999999999</v>
      </c>
      <c r="S1062" s="8">
        <v>5246548</v>
      </c>
    </row>
    <row r="1063" spans="13:19" ht="14.25">
      <c r="M1063" s="12">
        <v>33</v>
      </c>
      <c r="N1063" s="12">
        <v>5</v>
      </c>
      <c r="O1063" s="12">
        <v>0.000352</v>
      </c>
      <c r="P1063" s="12">
        <v>5246540</v>
      </c>
      <c r="Q1063" s="12">
        <v>0.10939299999999999</v>
      </c>
      <c r="R1063" s="12">
        <v>0.012705</v>
      </c>
      <c r="S1063" s="8">
        <v>5246548</v>
      </c>
    </row>
    <row r="1064" spans="13:19" ht="14.25">
      <c r="M1064" s="12">
        <v>33</v>
      </c>
      <c r="N1064" s="12">
        <v>0</v>
      </c>
      <c r="O1064" s="12">
        <v>0.00035999999999999997</v>
      </c>
      <c r="P1064" s="12">
        <v>5246540</v>
      </c>
      <c r="Q1064" s="12">
        <v>0.109098</v>
      </c>
      <c r="R1064" s="12">
        <v>0.07225899999999999</v>
      </c>
      <c r="S1064" s="8">
        <v>5246548</v>
      </c>
    </row>
    <row r="1065" spans="13:19" ht="14.25">
      <c r="M1065" s="12">
        <v>33</v>
      </c>
      <c r="N1065" s="12">
        <v>9</v>
      </c>
      <c r="O1065" s="12">
        <v>0.000337</v>
      </c>
      <c r="P1065" s="12">
        <v>5246540</v>
      </c>
      <c r="Q1065" s="12">
        <v>0.109097</v>
      </c>
      <c r="R1065" s="12">
        <v>0.012666</v>
      </c>
      <c r="S1065" s="8">
        <v>5246548</v>
      </c>
    </row>
    <row r="1066" spans="13:19" ht="14.25">
      <c r="M1066" s="12">
        <v>33</v>
      </c>
      <c r="N1066" s="12">
        <v>13</v>
      </c>
      <c r="O1066" s="12">
        <v>0.00033999999999999997</v>
      </c>
      <c r="P1066" s="12">
        <v>5246540</v>
      </c>
      <c r="Q1066" s="12">
        <v>0.109751</v>
      </c>
      <c r="R1066" s="12">
        <v>0.012972</v>
      </c>
      <c r="S1066" s="8">
        <v>5246548</v>
      </c>
    </row>
    <row r="1067" spans="13:19" ht="14.25">
      <c r="M1067" s="12">
        <v>33</v>
      </c>
      <c r="N1067" s="12">
        <v>15</v>
      </c>
      <c r="O1067" s="12">
        <v>0.000415</v>
      </c>
      <c r="P1067" s="12">
        <v>5246540</v>
      </c>
      <c r="Q1067" s="12">
        <v>0.111339</v>
      </c>
      <c r="R1067" s="12">
        <v>0.012856999999999999</v>
      </c>
      <c r="S1067" s="8">
        <v>5246548</v>
      </c>
    </row>
    <row r="1068" spans="13:19" ht="14.25">
      <c r="M1068" s="12">
        <v>33</v>
      </c>
      <c r="N1068" s="12">
        <v>11</v>
      </c>
      <c r="O1068" s="12">
        <v>0.00040199999999999996</v>
      </c>
      <c r="P1068" s="12">
        <v>5246540</v>
      </c>
      <c r="Q1068" s="12">
        <v>0.110429</v>
      </c>
      <c r="R1068" s="12">
        <v>0.012473</v>
      </c>
      <c r="S1068" s="8">
        <v>5246548</v>
      </c>
    </row>
    <row r="1069" spans="13:19" ht="14.25">
      <c r="M1069" s="12">
        <v>33</v>
      </c>
      <c r="N1069" s="12">
        <v>12</v>
      </c>
      <c r="O1069" s="12">
        <v>0.000404</v>
      </c>
      <c r="P1069" s="12">
        <v>5246540</v>
      </c>
      <c r="Q1069" s="12">
        <v>3.40108</v>
      </c>
      <c r="R1069" s="12">
        <v>0.012926</v>
      </c>
      <c r="S1069" s="8">
        <v>5246548</v>
      </c>
    </row>
    <row r="1070" spans="13:19" ht="14.25">
      <c r="M1070" s="12">
        <v>33</v>
      </c>
      <c r="N1070" s="12">
        <v>15</v>
      </c>
      <c r="O1070" s="12">
        <v>0.000352</v>
      </c>
      <c r="P1070" s="12">
        <v>5246540</v>
      </c>
      <c r="Q1070" s="12">
        <v>0.08576099999999999</v>
      </c>
      <c r="R1070" s="12">
        <v>0.012849999999999999</v>
      </c>
      <c r="S1070" s="8">
        <v>5246548</v>
      </c>
    </row>
    <row r="1071" spans="13:19" ht="14.25">
      <c r="M1071" s="12">
        <v>33</v>
      </c>
      <c r="N1071" s="12">
        <v>9</v>
      </c>
      <c r="O1071" s="12">
        <v>0.000345</v>
      </c>
      <c r="P1071" s="12">
        <v>5246540</v>
      </c>
      <c r="Q1071" s="12">
        <v>0.110635</v>
      </c>
      <c r="R1071" s="12">
        <v>0.012615999999999999</v>
      </c>
      <c r="S1071" s="8">
        <v>5246548</v>
      </c>
    </row>
    <row r="1072" spans="13:19" ht="14.25">
      <c r="M1072" s="12">
        <v>33</v>
      </c>
      <c r="N1072" s="12">
        <v>10</v>
      </c>
      <c r="O1072" s="12">
        <v>0.00033099999999999997</v>
      </c>
      <c r="P1072" s="12">
        <v>5246540</v>
      </c>
      <c r="Q1072" s="12">
        <v>0.10966</v>
      </c>
      <c r="R1072" s="12">
        <v>0.012924</v>
      </c>
      <c r="S1072" s="8">
        <v>5246548</v>
      </c>
    </row>
    <row r="1073" spans="13:19" ht="14.25">
      <c r="M1073" s="12">
        <v>33</v>
      </c>
      <c r="N1073" s="12">
        <v>16</v>
      </c>
      <c r="O1073" s="12">
        <v>0.000305</v>
      </c>
      <c r="P1073" s="12">
        <v>5246540</v>
      </c>
      <c r="Q1073" s="12">
        <v>0.06335</v>
      </c>
      <c r="R1073" s="12">
        <v>0.012832</v>
      </c>
      <c r="S1073" s="8">
        <v>5246548</v>
      </c>
    </row>
    <row r="1074" spans="13:19" ht="14.25">
      <c r="M1074" s="12">
        <v>33</v>
      </c>
      <c r="N1074" s="12">
        <v>8</v>
      </c>
      <c r="O1074" s="12">
        <v>0.000375</v>
      </c>
      <c r="P1074" s="12">
        <v>5246540</v>
      </c>
      <c r="Q1074" s="12">
        <v>0.108926</v>
      </c>
      <c r="R1074" s="12">
        <v>0.01287</v>
      </c>
      <c r="S1074" s="8">
        <v>5246548</v>
      </c>
    </row>
    <row r="1075" spans="13:19" ht="14.25">
      <c r="M1075" s="12">
        <v>33</v>
      </c>
      <c r="N1075" s="12">
        <v>2</v>
      </c>
      <c r="O1075" s="12">
        <v>0.000321</v>
      </c>
      <c r="P1075" s="12">
        <v>5246540</v>
      </c>
      <c r="Q1075" s="12">
        <v>0.063861</v>
      </c>
      <c r="R1075" s="12">
        <v>0.012846999999999999</v>
      </c>
      <c r="S1075" s="8">
        <v>5246548</v>
      </c>
    </row>
    <row r="1076" spans="13:19" ht="14.25">
      <c r="M1076" s="12">
        <v>33</v>
      </c>
      <c r="N1076" s="12">
        <v>14</v>
      </c>
      <c r="O1076" s="12">
        <v>0.000332</v>
      </c>
      <c r="P1076" s="12">
        <v>5246540</v>
      </c>
      <c r="Q1076" s="12">
        <v>0.110341</v>
      </c>
      <c r="R1076" s="12">
        <v>0.012678</v>
      </c>
      <c r="S1076" s="8">
        <v>5246548</v>
      </c>
    </row>
    <row r="1077" spans="13:19" ht="14.25">
      <c r="M1077" s="12">
        <v>33</v>
      </c>
      <c r="N1077" s="12">
        <v>6</v>
      </c>
      <c r="O1077" s="12">
        <v>0.000352</v>
      </c>
      <c r="P1077" s="12">
        <v>5246540</v>
      </c>
      <c r="Q1077" s="12">
        <v>0.063683</v>
      </c>
      <c r="R1077" s="12">
        <v>0.012785</v>
      </c>
      <c r="S1077" s="8">
        <v>5246548</v>
      </c>
    </row>
    <row r="1078" spans="13:19" ht="14.25">
      <c r="M1078" s="12">
        <v>33</v>
      </c>
      <c r="N1078" s="12">
        <v>12</v>
      </c>
      <c r="O1078" s="12">
        <v>0.000355</v>
      </c>
      <c r="P1078" s="12">
        <v>5246540</v>
      </c>
      <c r="Q1078" s="12">
        <v>0.11029299999999999</v>
      </c>
      <c r="R1078" s="12">
        <v>0.012764999999999999</v>
      </c>
      <c r="S1078" s="8">
        <v>5246548</v>
      </c>
    </row>
    <row r="1079" spans="13:19" ht="14.25">
      <c r="M1079" s="12">
        <v>33</v>
      </c>
      <c r="N1079" s="12">
        <v>13</v>
      </c>
      <c r="O1079" s="12">
        <v>0.00040899999999999997</v>
      </c>
      <c r="P1079" s="12">
        <v>5246540</v>
      </c>
      <c r="Q1079" s="12">
        <v>0.109417</v>
      </c>
      <c r="R1079" s="12">
        <v>0.012763</v>
      </c>
      <c r="S1079" s="8">
        <v>5246548</v>
      </c>
    </row>
    <row r="1080" spans="13:19" ht="14.25">
      <c r="M1080" s="12">
        <v>33</v>
      </c>
      <c r="N1080" s="12">
        <v>9</v>
      </c>
      <c r="O1080" s="12">
        <v>0.000352</v>
      </c>
      <c r="P1080" s="12">
        <v>5246540</v>
      </c>
      <c r="Q1080" s="12">
        <v>0.063966</v>
      </c>
      <c r="R1080" s="12">
        <v>0.012802</v>
      </c>
      <c r="S1080" s="8">
        <v>5246548</v>
      </c>
    </row>
    <row r="1081" spans="13:19" ht="14.25">
      <c r="M1081" s="12">
        <v>33</v>
      </c>
      <c r="N1081" s="12">
        <v>0</v>
      </c>
      <c r="O1081" s="12">
        <v>0.00035</v>
      </c>
      <c r="P1081" s="12">
        <v>5246540</v>
      </c>
      <c r="Q1081" s="12">
        <v>0.094716</v>
      </c>
      <c r="R1081" s="12">
        <v>0.072119</v>
      </c>
      <c r="S1081" s="8">
        <v>5246548</v>
      </c>
    </row>
    <row r="1082" spans="13:19" ht="14.25">
      <c r="M1082" s="12">
        <v>33</v>
      </c>
      <c r="N1082" s="12">
        <v>35</v>
      </c>
      <c r="O1082" s="12">
        <v>0.00035</v>
      </c>
      <c r="P1082" s="12">
        <v>5246540</v>
      </c>
      <c r="Q1082" s="12">
        <v>0.097019</v>
      </c>
      <c r="R1082" s="12">
        <v>0.012587</v>
      </c>
      <c r="S1082" s="8">
        <v>5246548</v>
      </c>
    </row>
    <row r="1083" spans="13:19" ht="14.25">
      <c r="M1083" s="12">
        <v>33</v>
      </c>
      <c r="N1083" s="12">
        <v>36</v>
      </c>
      <c r="O1083" s="12">
        <v>0.000343</v>
      </c>
      <c r="P1083" s="12">
        <v>5246540</v>
      </c>
      <c r="Q1083" s="12">
        <v>0.09700299999999999</v>
      </c>
      <c r="R1083" s="12">
        <v>0.012861</v>
      </c>
      <c r="S1083" s="8">
        <v>5246548</v>
      </c>
    </row>
    <row r="1084" spans="13:19" ht="14.25">
      <c r="M1084" s="12">
        <v>33</v>
      </c>
      <c r="N1084" s="12">
        <v>1</v>
      </c>
      <c r="O1084" s="12">
        <v>5.8E-05</v>
      </c>
      <c r="P1084" s="12">
        <v>5246540</v>
      </c>
      <c r="Q1084" s="12">
        <v>0.110329</v>
      </c>
      <c r="R1084" s="12">
        <v>0.012440999999999999</v>
      </c>
      <c r="S1084" s="8">
        <v>5246548</v>
      </c>
    </row>
    <row r="1085" spans="13:19" ht="14.25">
      <c r="M1085" s="12">
        <v>33</v>
      </c>
      <c r="N1085" s="12">
        <v>5</v>
      </c>
      <c r="O1085" s="12">
        <v>0.00040699999999999997</v>
      </c>
      <c r="P1085" s="12">
        <v>5246540</v>
      </c>
      <c r="Q1085" s="12">
        <v>0.110467</v>
      </c>
      <c r="R1085" s="12">
        <v>0.012648</v>
      </c>
      <c r="S1085" s="8">
        <v>5246548</v>
      </c>
    </row>
    <row r="1086" spans="13:19" ht="14.25">
      <c r="M1086" s="12">
        <v>33</v>
      </c>
      <c r="N1086" s="12">
        <v>6</v>
      </c>
      <c r="O1086" s="12">
        <v>0.00034199999999999996</v>
      </c>
      <c r="P1086" s="12">
        <v>5246540</v>
      </c>
      <c r="Q1086" s="12">
        <v>0.11059</v>
      </c>
      <c r="R1086" s="12">
        <v>0.012887</v>
      </c>
      <c r="S1086" s="8">
        <v>5246548</v>
      </c>
    </row>
    <row r="1087" spans="13:19" ht="14.25">
      <c r="M1087" s="12">
        <v>33</v>
      </c>
      <c r="N1087" s="12">
        <v>2</v>
      </c>
      <c r="O1087" s="12">
        <v>0.000425</v>
      </c>
      <c r="P1087" s="12">
        <v>5246540</v>
      </c>
      <c r="Q1087" s="12">
        <v>0.109779</v>
      </c>
      <c r="R1087" s="12">
        <v>0.012634</v>
      </c>
      <c r="S1087" s="8">
        <v>5246548</v>
      </c>
    </row>
    <row r="1088" spans="13:19" ht="14.25">
      <c r="M1088" s="12">
        <v>33</v>
      </c>
      <c r="N1088" s="12">
        <v>4</v>
      </c>
      <c r="O1088" s="12">
        <v>0.000341</v>
      </c>
      <c r="P1088" s="12">
        <v>5246540</v>
      </c>
      <c r="Q1088" s="12">
        <v>0.114852</v>
      </c>
      <c r="R1088" s="12">
        <v>0.012832</v>
      </c>
      <c r="S1088" s="8">
        <v>5246548</v>
      </c>
    </row>
    <row r="1089" spans="13:19" ht="14.25">
      <c r="M1089" s="12">
        <v>33</v>
      </c>
      <c r="N1089" s="12">
        <v>10</v>
      </c>
      <c r="O1089" s="12">
        <v>0.00036199999999999996</v>
      </c>
      <c r="P1089" s="12">
        <v>5246540</v>
      </c>
      <c r="Q1089" s="12">
        <v>0.096633</v>
      </c>
      <c r="R1089" s="12">
        <v>0.013068</v>
      </c>
      <c r="S1089" s="8">
        <v>5246548</v>
      </c>
    </row>
    <row r="1090" spans="13:19" ht="14.25">
      <c r="M1090" s="12">
        <v>33</v>
      </c>
      <c r="N1090" s="12">
        <v>34</v>
      </c>
      <c r="O1090" s="12">
        <v>0.000341</v>
      </c>
      <c r="P1090" s="12">
        <v>5246540</v>
      </c>
      <c r="Q1090" s="12">
        <v>0.11015599999999999</v>
      </c>
      <c r="R1090" s="12">
        <v>0.012856</v>
      </c>
      <c r="S1090" s="8">
        <v>5246548</v>
      </c>
    </row>
    <row r="1091" spans="13:19" ht="14.25">
      <c r="M1091" s="12">
        <v>33</v>
      </c>
      <c r="N1091" s="12">
        <v>36</v>
      </c>
      <c r="O1091" s="12">
        <v>0.000346</v>
      </c>
      <c r="P1091" s="12">
        <v>5246540</v>
      </c>
      <c r="Q1091" s="12">
        <v>0.11107299999999999</v>
      </c>
      <c r="R1091" s="12">
        <v>0.013057</v>
      </c>
      <c r="S1091" s="8">
        <v>5246548</v>
      </c>
    </row>
    <row r="1092" spans="13:19" ht="14.25">
      <c r="M1092" s="12">
        <v>33</v>
      </c>
      <c r="N1092" s="12">
        <v>16</v>
      </c>
      <c r="O1092" s="12">
        <v>0.000345</v>
      </c>
      <c r="P1092" s="12">
        <v>5246540</v>
      </c>
      <c r="Q1092" s="12">
        <v>0.096579</v>
      </c>
      <c r="R1092" s="12">
        <v>0.013000999999999999</v>
      </c>
      <c r="S1092" s="8">
        <v>5246548</v>
      </c>
    </row>
    <row r="1093" spans="13:19" ht="14.25">
      <c r="M1093" s="12">
        <v>33</v>
      </c>
      <c r="N1093" s="12">
        <v>32</v>
      </c>
      <c r="O1093" s="12">
        <v>0.00034199999999999996</v>
      </c>
      <c r="P1093" s="12">
        <v>5246540</v>
      </c>
      <c r="Q1093" s="12">
        <v>0.114787</v>
      </c>
      <c r="R1093" s="12">
        <v>0.013276999999999999</v>
      </c>
      <c r="S1093" s="8">
        <v>5246548</v>
      </c>
    </row>
    <row r="1094" spans="13:19" ht="14.25">
      <c r="M1094" s="12">
        <v>33</v>
      </c>
      <c r="N1094" s="12">
        <v>37</v>
      </c>
      <c r="O1094" s="12">
        <v>0.00034199999999999996</v>
      </c>
      <c r="P1094" s="12">
        <v>5246540</v>
      </c>
      <c r="Q1094" s="12">
        <v>0.026407</v>
      </c>
      <c r="R1094" s="12">
        <v>0.012986</v>
      </c>
      <c r="S1094" s="8">
        <v>5246548</v>
      </c>
    </row>
    <row r="1095" spans="13:19" ht="14.25">
      <c r="M1095" s="12">
        <v>33</v>
      </c>
      <c r="N1095" s="12">
        <v>3</v>
      </c>
      <c r="O1095" s="12">
        <v>0.000379</v>
      </c>
      <c r="P1095" s="12">
        <v>5246540</v>
      </c>
      <c r="Q1095" s="12">
        <v>0.064563</v>
      </c>
      <c r="R1095" s="12">
        <v>0.012636999999999999</v>
      </c>
      <c r="S1095" s="8">
        <v>5246548</v>
      </c>
    </row>
    <row r="1096" spans="13:19" ht="14.25">
      <c r="M1096" s="12">
        <v>33</v>
      </c>
      <c r="N1096" s="12">
        <v>4</v>
      </c>
      <c r="O1096" s="12">
        <v>0.00034399999999999996</v>
      </c>
      <c r="P1096" s="12">
        <v>5246540</v>
      </c>
      <c r="Q1096" s="12">
        <v>0.063707</v>
      </c>
      <c r="R1096" s="12">
        <v>0.013068999999999999</v>
      </c>
      <c r="S1096" s="8">
        <v>5246548</v>
      </c>
    </row>
    <row r="1097" spans="13:19" ht="14.25">
      <c r="M1097" s="12">
        <v>33</v>
      </c>
      <c r="N1097" s="12">
        <v>0</v>
      </c>
      <c r="O1097" s="12">
        <v>0.000336</v>
      </c>
      <c r="P1097" s="12">
        <v>5246540</v>
      </c>
      <c r="Q1097" s="12">
        <v>0.10928199999999999</v>
      </c>
      <c r="R1097" s="12">
        <v>0.07288</v>
      </c>
      <c r="S1097" s="8">
        <v>5246548</v>
      </c>
    </row>
    <row r="1098" spans="13:19" ht="14.25">
      <c r="M1098" s="12">
        <v>33</v>
      </c>
      <c r="N1098" s="12">
        <v>2</v>
      </c>
      <c r="O1098" s="12">
        <v>0.000343</v>
      </c>
      <c r="P1098" s="12">
        <v>5246540</v>
      </c>
      <c r="Q1098" s="12">
        <v>0.06405899999999999</v>
      </c>
      <c r="R1098" s="12">
        <v>0.012683999999999999</v>
      </c>
      <c r="S1098" s="8">
        <v>5246548</v>
      </c>
    </row>
    <row r="1099" spans="13:19" ht="14.25">
      <c r="M1099" s="12">
        <v>33</v>
      </c>
      <c r="N1099" s="12">
        <v>20</v>
      </c>
      <c r="O1099" s="12">
        <v>0.000425</v>
      </c>
      <c r="P1099" s="12">
        <v>5246540</v>
      </c>
      <c r="Q1099" s="12">
        <v>0.10946199999999999</v>
      </c>
      <c r="R1099" s="12">
        <v>0.012964</v>
      </c>
      <c r="S1099" s="8">
        <v>5246548</v>
      </c>
    </row>
    <row r="1100" spans="13:19" ht="14.25">
      <c r="M1100" s="12">
        <v>33</v>
      </c>
      <c r="N1100" s="12">
        <v>22</v>
      </c>
      <c r="O1100" s="12">
        <v>0.00035099999999999997</v>
      </c>
      <c r="P1100" s="12">
        <v>5246540</v>
      </c>
      <c r="Q1100" s="12">
        <v>0.110413</v>
      </c>
      <c r="R1100" s="12">
        <v>0.013042</v>
      </c>
      <c r="S1100" s="8">
        <v>5246548</v>
      </c>
    </row>
    <row r="1101" spans="13:19" ht="14.25">
      <c r="M1101" s="12">
        <v>33</v>
      </c>
      <c r="N1101" s="12">
        <v>17</v>
      </c>
      <c r="O1101" s="12">
        <v>0.000345</v>
      </c>
      <c r="P1101" s="12">
        <v>5246540</v>
      </c>
      <c r="Q1101" s="12">
        <v>0.11053299999999999</v>
      </c>
      <c r="R1101" s="12">
        <v>0.012960999999999999</v>
      </c>
      <c r="S1101" s="8">
        <v>5246548</v>
      </c>
    </row>
    <row r="1102" spans="13:19" ht="14.25">
      <c r="M1102" s="12">
        <v>33</v>
      </c>
      <c r="N1102" s="12">
        <v>18</v>
      </c>
      <c r="O1102" s="12">
        <v>0.000424</v>
      </c>
      <c r="P1102" s="12">
        <v>5246540</v>
      </c>
      <c r="Q1102" s="12">
        <v>0.10979599999999999</v>
      </c>
      <c r="R1102" s="12">
        <v>0.013474</v>
      </c>
      <c r="S1102" s="8">
        <v>5246548</v>
      </c>
    </row>
    <row r="1103" spans="13:19" ht="14.25">
      <c r="M1103" s="12">
        <v>33</v>
      </c>
      <c r="N1103" s="12">
        <v>24</v>
      </c>
      <c r="O1103" s="12">
        <v>0.000294</v>
      </c>
      <c r="P1103" s="12">
        <v>5246540</v>
      </c>
      <c r="Q1103" s="12">
        <v>0.110567</v>
      </c>
      <c r="R1103" s="12">
        <v>0.013168</v>
      </c>
      <c r="S1103" s="8">
        <v>5246548</v>
      </c>
    </row>
    <row r="1104" spans="13:19" ht="14.25">
      <c r="M1104" s="12">
        <v>33</v>
      </c>
      <c r="N1104" s="12">
        <v>28</v>
      </c>
      <c r="O1104" s="12">
        <v>0.000406</v>
      </c>
      <c r="P1104" s="12">
        <v>5246540</v>
      </c>
      <c r="Q1104" s="12">
        <v>0.110273</v>
      </c>
      <c r="R1104" s="12">
        <v>0.012922999999999999</v>
      </c>
      <c r="S1104" s="8">
        <v>5246548</v>
      </c>
    </row>
    <row r="1105" spans="13:19" ht="14.25">
      <c r="M1105" s="12">
        <v>33</v>
      </c>
      <c r="N1105" s="12">
        <v>29</v>
      </c>
      <c r="O1105" s="12">
        <v>0.000332</v>
      </c>
      <c r="P1105" s="12">
        <v>5246540</v>
      </c>
      <c r="Q1105" s="12">
        <v>0.112618</v>
      </c>
      <c r="R1105" s="12">
        <v>0.012796</v>
      </c>
      <c r="S1105" s="8">
        <v>5246548</v>
      </c>
    </row>
    <row r="1106" spans="13:19" ht="14.25">
      <c r="M1106" s="12">
        <v>33</v>
      </c>
      <c r="N1106" s="12">
        <v>25</v>
      </c>
      <c r="O1106" s="12">
        <v>0.000341</v>
      </c>
      <c r="P1106" s="12">
        <v>5246540</v>
      </c>
      <c r="Q1106" s="12">
        <v>0.109522</v>
      </c>
      <c r="R1106" s="12">
        <v>0.012776</v>
      </c>
      <c r="S1106" s="8">
        <v>5246548</v>
      </c>
    </row>
    <row r="1107" spans="13:19" ht="14.25">
      <c r="M1107" s="12">
        <v>33</v>
      </c>
      <c r="N1107" s="12">
        <v>26</v>
      </c>
      <c r="O1107" s="12">
        <v>0.000357</v>
      </c>
      <c r="P1107" s="12">
        <v>5246540</v>
      </c>
      <c r="Q1107" s="12">
        <v>0.11008899999999999</v>
      </c>
      <c r="R1107" s="12">
        <v>0.012884999999999999</v>
      </c>
      <c r="S1107" s="8">
        <v>5246548</v>
      </c>
    </row>
    <row r="1108" spans="13:19" ht="14.25">
      <c r="M1108" s="12">
        <v>33</v>
      </c>
      <c r="N1108" s="12">
        <v>2</v>
      </c>
      <c r="O1108" s="12">
        <v>0.000406</v>
      </c>
      <c r="P1108" s="12">
        <v>5246540</v>
      </c>
      <c r="Q1108" s="12">
        <v>0.096466</v>
      </c>
      <c r="R1108" s="12">
        <v>0.012948999999999999</v>
      </c>
      <c r="S1108" s="8">
        <v>5246548</v>
      </c>
    </row>
    <row r="1109" spans="13:19" ht="14.25">
      <c r="M1109" s="12">
        <v>33</v>
      </c>
      <c r="N1109" s="12">
        <v>15</v>
      </c>
      <c r="O1109" s="12">
        <v>0.000424</v>
      </c>
      <c r="P1109" s="12">
        <v>5246540</v>
      </c>
      <c r="Q1109" s="12">
        <v>0.11136</v>
      </c>
      <c r="R1109" s="12">
        <v>0.012712999999999999</v>
      </c>
      <c r="S1109" s="8">
        <v>5246548</v>
      </c>
    </row>
    <row r="1110" spans="13:19" ht="14.25">
      <c r="M1110" s="12">
        <v>33</v>
      </c>
      <c r="N1110" s="12">
        <v>0</v>
      </c>
      <c r="O1110" s="12">
        <v>0.00041299999999999996</v>
      </c>
      <c r="P1110" s="12">
        <v>5246540</v>
      </c>
      <c r="Q1110" s="12">
        <v>0.086699</v>
      </c>
      <c r="R1110" s="12">
        <v>0.07210899999999999</v>
      </c>
      <c r="S1110" s="8">
        <v>5246548</v>
      </c>
    </row>
    <row r="1111" spans="13:19" ht="14.25">
      <c r="M1111" s="12">
        <v>33</v>
      </c>
      <c r="N1111" s="12">
        <v>11</v>
      </c>
      <c r="O1111" s="12">
        <v>0.000335</v>
      </c>
      <c r="P1111" s="12">
        <v>5246540</v>
      </c>
      <c r="Q1111" s="12">
        <v>0.087158</v>
      </c>
      <c r="R1111" s="12">
        <v>0.012973</v>
      </c>
      <c r="S1111" s="8">
        <v>5246548</v>
      </c>
    </row>
    <row r="1112" spans="13:19" ht="14.25">
      <c r="M1112" s="12">
        <v>33</v>
      </c>
      <c r="N1112" s="12">
        <v>4</v>
      </c>
      <c r="O1112" s="12">
        <v>0.00034199999999999996</v>
      </c>
      <c r="P1112" s="12">
        <v>5246540</v>
      </c>
      <c r="Q1112" s="12">
        <v>0.096926</v>
      </c>
      <c r="R1112" s="12">
        <v>0.013089</v>
      </c>
      <c r="S1112" s="8">
        <v>5246548</v>
      </c>
    </row>
    <row r="1113" spans="13:19" ht="14.25">
      <c r="M1113" s="12">
        <v>33</v>
      </c>
      <c r="N1113" s="12">
        <v>3</v>
      </c>
      <c r="O1113" s="12">
        <v>0.00040699999999999997</v>
      </c>
      <c r="P1113" s="12">
        <v>5246540</v>
      </c>
      <c r="Q1113" s="12">
        <v>0.10947699999999999</v>
      </c>
      <c r="R1113" s="12">
        <v>0.012672</v>
      </c>
      <c r="S1113" s="8">
        <v>5246548</v>
      </c>
    </row>
    <row r="1114" spans="13:19" ht="14.25">
      <c r="M1114" s="12">
        <v>33</v>
      </c>
      <c r="N1114" s="12">
        <v>8</v>
      </c>
      <c r="O1114" s="12">
        <v>0.00035099999999999997</v>
      </c>
      <c r="P1114" s="12">
        <v>5246540</v>
      </c>
      <c r="Q1114" s="12">
        <v>0.095556</v>
      </c>
      <c r="R1114" s="12">
        <v>0.012872</v>
      </c>
      <c r="S1114" s="8">
        <v>5246548</v>
      </c>
    </row>
    <row r="1115" spans="13:19" ht="14.25">
      <c r="M1115" s="12">
        <v>33</v>
      </c>
      <c r="N1115" s="12">
        <v>29</v>
      </c>
      <c r="O1115" s="12">
        <v>0.000345</v>
      </c>
      <c r="P1115" s="12">
        <v>5246540</v>
      </c>
      <c r="Q1115" s="12">
        <v>0.09727899999999999</v>
      </c>
      <c r="R1115" s="12">
        <v>0.012641</v>
      </c>
      <c r="S1115" s="8">
        <v>5246548</v>
      </c>
    </row>
    <row r="1116" spans="13:19" ht="14.25">
      <c r="M1116" s="12">
        <v>33</v>
      </c>
      <c r="N1116" s="12">
        <v>6</v>
      </c>
      <c r="O1116" s="12">
        <v>0.000406</v>
      </c>
      <c r="P1116" s="12">
        <v>5246540</v>
      </c>
      <c r="Q1116" s="12">
        <v>0.09536599999999999</v>
      </c>
      <c r="R1116" s="12">
        <v>0.012856</v>
      </c>
      <c r="S1116" s="8">
        <v>5246548</v>
      </c>
    </row>
    <row r="1117" spans="13:19" ht="14.25">
      <c r="M1117" s="12">
        <v>33</v>
      </c>
      <c r="N1117" s="12">
        <v>27</v>
      </c>
      <c r="O1117" s="12">
        <v>0.00035099999999999997</v>
      </c>
      <c r="P1117" s="12">
        <v>5246540</v>
      </c>
      <c r="Q1117" s="12">
        <v>0.063816</v>
      </c>
      <c r="R1117" s="12">
        <v>0.012716</v>
      </c>
      <c r="S1117" s="8">
        <v>5246548</v>
      </c>
    </row>
    <row r="1118" spans="13:19" ht="14.25">
      <c r="M1118" s="12">
        <v>33</v>
      </c>
      <c r="N1118" s="12">
        <v>19</v>
      </c>
      <c r="O1118" s="12">
        <v>0.000343</v>
      </c>
      <c r="P1118" s="12">
        <v>5246540</v>
      </c>
      <c r="Q1118" s="12">
        <v>0.08680399999999999</v>
      </c>
      <c r="R1118" s="12">
        <v>0.012874</v>
      </c>
      <c r="S1118" s="8">
        <v>5246548</v>
      </c>
    </row>
    <row r="1119" spans="13:19" ht="14.25">
      <c r="M1119" s="12">
        <v>33</v>
      </c>
      <c r="N1119" s="12">
        <v>16</v>
      </c>
      <c r="O1119" s="12">
        <v>0.000306</v>
      </c>
      <c r="P1119" s="12">
        <v>5246540</v>
      </c>
      <c r="Q1119" s="12">
        <v>0.086287</v>
      </c>
      <c r="R1119" s="12">
        <v>0.013035</v>
      </c>
      <c r="S1119" s="8">
        <v>5246548</v>
      </c>
    </row>
    <row r="1120" spans="13:19" ht="14.25">
      <c r="M1120" s="12">
        <v>33</v>
      </c>
      <c r="N1120" s="12">
        <v>17</v>
      </c>
      <c r="O1120" s="12">
        <v>0.000403</v>
      </c>
      <c r="P1120" s="12">
        <v>5246540</v>
      </c>
      <c r="Q1120" s="12">
        <v>0.086423</v>
      </c>
      <c r="R1120" s="12">
        <v>0.012915</v>
      </c>
      <c r="S1120" s="8">
        <v>5246548</v>
      </c>
    </row>
    <row r="1121" spans="13:19" ht="14.25">
      <c r="M1121" s="12">
        <v>33</v>
      </c>
      <c r="N1121" s="12">
        <v>20</v>
      </c>
      <c r="O1121" s="12">
        <v>0.000341</v>
      </c>
      <c r="P1121" s="12">
        <v>5246540</v>
      </c>
      <c r="Q1121" s="12">
        <v>0.086367</v>
      </c>
      <c r="R1121" s="12">
        <v>0.013082</v>
      </c>
      <c r="S1121" s="8">
        <v>5246548</v>
      </c>
    </row>
    <row r="1122" spans="13:19" ht="14.25">
      <c r="M1122" s="12">
        <v>33</v>
      </c>
      <c r="N1122" s="12">
        <v>23</v>
      </c>
      <c r="O1122" s="12">
        <v>0.00035099999999999997</v>
      </c>
      <c r="P1122" s="12">
        <v>5246540</v>
      </c>
      <c r="Q1122" s="12">
        <v>0.085959</v>
      </c>
      <c r="R1122" s="12">
        <v>0.012586</v>
      </c>
      <c r="S1122" s="8">
        <v>5246548</v>
      </c>
    </row>
    <row r="1123" spans="13:19" ht="14.25">
      <c r="M1123" s="12">
        <v>33</v>
      </c>
      <c r="N1123" s="12">
        <v>24</v>
      </c>
      <c r="O1123" s="12">
        <v>0.000343</v>
      </c>
      <c r="P1123" s="12">
        <v>5246540</v>
      </c>
      <c r="Q1123" s="12">
        <v>0.030431</v>
      </c>
      <c r="R1123" s="12">
        <v>0.012837</v>
      </c>
      <c r="S1123" s="8">
        <v>5246548</v>
      </c>
    </row>
    <row r="1124" spans="13:19" ht="14.25">
      <c r="M1124" s="12">
        <v>33</v>
      </c>
      <c r="N1124" s="12">
        <v>21</v>
      </c>
      <c r="O1124" s="12">
        <v>0.00040899999999999997</v>
      </c>
      <c r="P1124" s="12">
        <v>5246540</v>
      </c>
      <c r="Q1124" s="12">
        <v>0.086086</v>
      </c>
      <c r="R1124" s="12">
        <v>0.012744</v>
      </c>
      <c r="S1124" s="8">
        <v>5246548</v>
      </c>
    </row>
    <row r="1125" spans="13:19" ht="14.25">
      <c r="M1125" s="12">
        <v>33</v>
      </c>
      <c r="N1125" s="12">
        <v>7</v>
      </c>
      <c r="O1125" s="12">
        <v>0.00034199999999999996</v>
      </c>
      <c r="P1125" s="12">
        <v>5246540</v>
      </c>
      <c r="Q1125" s="12">
        <v>0.09547</v>
      </c>
      <c r="R1125" s="12">
        <v>0.012624999999999999</v>
      </c>
      <c r="S1125" s="8">
        <v>5246548</v>
      </c>
    </row>
    <row r="1126" spans="13:19" ht="14.25">
      <c r="M1126" s="12">
        <v>33</v>
      </c>
      <c r="N1126" s="12">
        <v>16</v>
      </c>
      <c r="O1126" s="12">
        <v>0.000343</v>
      </c>
      <c r="P1126" s="12">
        <v>5246540</v>
      </c>
      <c r="Q1126" s="12">
        <v>0.096998</v>
      </c>
      <c r="R1126" s="12">
        <v>0.013040999999999999</v>
      </c>
      <c r="S1126" s="8">
        <v>5246548</v>
      </c>
    </row>
    <row r="1127" spans="13:19" ht="14.25">
      <c r="M1127" s="12">
        <v>33</v>
      </c>
      <c r="N1127" s="12">
        <v>24</v>
      </c>
      <c r="O1127" s="12">
        <v>0.00033999999999999997</v>
      </c>
      <c r="P1127" s="12">
        <v>5246540</v>
      </c>
      <c r="Q1127" s="12">
        <v>0.0955</v>
      </c>
      <c r="R1127" s="12">
        <v>0.012801</v>
      </c>
      <c r="S1127" s="8">
        <v>5246548</v>
      </c>
    </row>
    <row r="1128" spans="13:19" ht="14.25">
      <c r="M1128" s="12">
        <v>33</v>
      </c>
      <c r="N1128" s="12">
        <v>26</v>
      </c>
      <c r="O1128" s="12">
        <v>0.000343</v>
      </c>
      <c r="P1128" s="12">
        <v>5246540</v>
      </c>
      <c r="Q1128" s="12">
        <v>0.095273</v>
      </c>
      <c r="R1128" s="12">
        <v>0.012867</v>
      </c>
      <c r="S1128" s="8">
        <v>5246548</v>
      </c>
    </row>
    <row r="1129" spans="13:19" ht="14.25">
      <c r="M1129" s="12">
        <v>33</v>
      </c>
      <c r="N1129" s="12">
        <v>22</v>
      </c>
      <c r="O1129" s="12">
        <v>0.000406</v>
      </c>
      <c r="P1129" s="12">
        <v>5246540</v>
      </c>
      <c r="Q1129" s="12">
        <v>0.095521</v>
      </c>
      <c r="R1129" s="12">
        <v>0.012721999999999999</v>
      </c>
      <c r="S1129" s="8">
        <v>5246548</v>
      </c>
    </row>
    <row r="1130" spans="13:19" ht="14.25">
      <c r="M1130" s="12">
        <v>33</v>
      </c>
      <c r="N1130" s="12">
        <v>17</v>
      </c>
      <c r="O1130" s="12">
        <v>0.00035299999999999996</v>
      </c>
      <c r="P1130" s="12">
        <v>5246540</v>
      </c>
      <c r="Q1130" s="12">
        <v>0.06405999999999999</v>
      </c>
      <c r="R1130" s="12">
        <v>0.012861</v>
      </c>
      <c r="S1130" s="8">
        <v>5246548</v>
      </c>
    </row>
    <row r="1131" spans="13:19" ht="14.25">
      <c r="M1131" s="12">
        <v>33</v>
      </c>
      <c r="N1131" s="12">
        <v>27</v>
      </c>
      <c r="O1131" s="12">
        <v>0.00034399999999999996</v>
      </c>
      <c r="P1131" s="12">
        <v>5246540</v>
      </c>
      <c r="Q1131" s="12">
        <v>0.096068</v>
      </c>
      <c r="R1131" s="12">
        <v>0.012601999999999999</v>
      </c>
      <c r="S1131" s="8">
        <v>5246548</v>
      </c>
    </row>
    <row r="1132" spans="13:19" ht="14.25">
      <c r="M1132" s="12">
        <v>33</v>
      </c>
      <c r="N1132" s="12">
        <v>31</v>
      </c>
      <c r="O1132" s="12">
        <v>0.00035</v>
      </c>
      <c r="P1132" s="12">
        <v>5246540</v>
      </c>
      <c r="Q1132" s="12">
        <v>0.096415</v>
      </c>
      <c r="R1132" s="12">
        <v>0.012598999999999999</v>
      </c>
      <c r="S1132" s="8">
        <v>5246548</v>
      </c>
    </row>
    <row r="1133" spans="13:19" ht="14.25">
      <c r="M1133" s="12">
        <v>33</v>
      </c>
      <c r="N1133" s="12">
        <v>32</v>
      </c>
      <c r="O1133" s="12">
        <v>0.000343</v>
      </c>
      <c r="P1133" s="12">
        <v>5246540</v>
      </c>
      <c r="Q1133" s="12">
        <v>0.09738899999999999</v>
      </c>
      <c r="R1133" s="12">
        <v>0.012799</v>
      </c>
      <c r="S1133" s="8">
        <v>5246548</v>
      </c>
    </row>
    <row r="1134" spans="13:19" ht="14.25">
      <c r="M1134" s="12">
        <v>33</v>
      </c>
      <c r="N1134" s="12">
        <v>28</v>
      </c>
      <c r="O1134" s="12">
        <v>0.00029499999999999996</v>
      </c>
      <c r="P1134" s="12">
        <v>5246540</v>
      </c>
      <c r="Q1134" s="12">
        <v>0.09623799999999999</v>
      </c>
      <c r="R1134" s="12">
        <v>0.012721</v>
      </c>
      <c r="S1134" s="8">
        <v>5246548</v>
      </c>
    </row>
    <row r="1135" spans="13:19" ht="14.25">
      <c r="M1135" s="12">
        <v>33</v>
      </c>
      <c r="N1135" s="12">
        <v>30</v>
      </c>
      <c r="O1135" s="12">
        <v>0.000415</v>
      </c>
      <c r="P1135" s="12">
        <v>5246540</v>
      </c>
      <c r="Q1135" s="12">
        <v>0.096565</v>
      </c>
      <c r="R1135" s="12">
        <v>0.012693</v>
      </c>
      <c r="S1135" s="8">
        <v>5246548</v>
      </c>
    </row>
    <row r="1136" spans="13:19" ht="14.25">
      <c r="M1136" s="12">
        <v>33</v>
      </c>
      <c r="N1136" s="12">
        <v>14</v>
      </c>
      <c r="O1136" s="12">
        <v>0.00041799999999999997</v>
      </c>
      <c r="P1136" s="12">
        <v>5246540</v>
      </c>
      <c r="Q1136" s="12">
        <v>0.095605</v>
      </c>
      <c r="R1136" s="12">
        <v>0.012877</v>
      </c>
      <c r="S1136" s="8">
        <v>5246548</v>
      </c>
    </row>
    <row r="1137" spans="13:19" ht="14.25">
      <c r="M1137" s="12">
        <v>33</v>
      </c>
      <c r="N1137" s="12">
        <v>15</v>
      </c>
      <c r="O1137" s="12">
        <v>0.000343</v>
      </c>
      <c r="P1137" s="12">
        <v>5246540</v>
      </c>
      <c r="Q1137" s="12">
        <v>0.100878</v>
      </c>
      <c r="R1137" s="12">
        <v>0.012508</v>
      </c>
      <c r="S1137" s="8">
        <v>5246548</v>
      </c>
    </row>
    <row r="1138" spans="13:19" ht="14.25">
      <c r="M1138" s="12">
        <v>33</v>
      </c>
      <c r="N1138" s="12">
        <v>10</v>
      </c>
      <c r="O1138" s="12">
        <v>0.000343</v>
      </c>
      <c r="P1138" s="12">
        <v>5246540</v>
      </c>
      <c r="Q1138" s="12">
        <v>0.09733499999999999</v>
      </c>
      <c r="R1138" s="12">
        <v>0.012912</v>
      </c>
      <c r="S1138" s="8">
        <v>5246548</v>
      </c>
    </row>
    <row r="1139" spans="13:19" ht="14.25">
      <c r="M1139" s="12">
        <v>33</v>
      </c>
      <c r="N1139" s="12">
        <v>11</v>
      </c>
      <c r="O1139" s="12">
        <v>0.000346</v>
      </c>
      <c r="P1139" s="12">
        <v>5246540</v>
      </c>
      <c r="Q1139" s="12">
        <v>0.094969</v>
      </c>
      <c r="R1139" s="12">
        <v>0.012735999999999999</v>
      </c>
      <c r="S1139" s="8">
        <v>5246548</v>
      </c>
    </row>
    <row r="1140" spans="13:19" ht="14.25">
      <c r="M1140" s="12">
        <v>33</v>
      </c>
      <c r="N1140" s="12">
        <v>16</v>
      </c>
      <c r="O1140" s="12">
        <v>0.000404</v>
      </c>
      <c r="P1140" s="12">
        <v>5246540</v>
      </c>
      <c r="Q1140" s="12">
        <v>0.095968</v>
      </c>
      <c r="R1140" s="12">
        <v>0.012962999999999999</v>
      </c>
      <c r="S1140" s="8">
        <v>5246548</v>
      </c>
    </row>
    <row r="1141" spans="13:19" ht="14.25">
      <c r="M1141" s="12">
        <v>33</v>
      </c>
      <c r="N1141" s="12">
        <v>20</v>
      </c>
      <c r="O1141" s="12">
        <v>0.00035</v>
      </c>
      <c r="P1141" s="12">
        <v>5246540</v>
      </c>
      <c r="Q1141" s="12">
        <v>0.09673799999999999</v>
      </c>
      <c r="R1141" s="12">
        <v>0.013012</v>
      </c>
      <c r="S1141" s="8">
        <v>5246548</v>
      </c>
    </row>
    <row r="1142" spans="13:19" ht="14.25">
      <c r="M1142" s="12">
        <v>33</v>
      </c>
      <c r="N1142" s="12">
        <v>31</v>
      </c>
      <c r="O1142" s="12">
        <v>0.000358</v>
      </c>
      <c r="P1142" s="12">
        <v>5246540</v>
      </c>
      <c r="Q1142" s="12">
        <v>0.09653099999999999</v>
      </c>
      <c r="R1142" s="12">
        <v>0.012756</v>
      </c>
      <c r="S1142" s="8">
        <v>5246548</v>
      </c>
    </row>
    <row r="1143" spans="13:19" ht="14.25">
      <c r="M1143" s="12">
        <v>33</v>
      </c>
      <c r="N1143" s="12">
        <v>18</v>
      </c>
      <c r="O1143" s="12">
        <v>0.000343</v>
      </c>
      <c r="P1143" s="12">
        <v>5246540</v>
      </c>
      <c r="Q1143" s="12">
        <v>0.095104</v>
      </c>
      <c r="R1143" s="12">
        <v>0.012929999999999999</v>
      </c>
      <c r="S1143" s="8">
        <v>5246548</v>
      </c>
    </row>
    <row r="1144" spans="13:19" ht="14.25">
      <c r="M1144" s="12">
        <v>33</v>
      </c>
      <c r="N1144" s="12">
        <v>19</v>
      </c>
      <c r="O1144" s="12">
        <v>0.000414</v>
      </c>
      <c r="P1144" s="12">
        <v>5246540</v>
      </c>
      <c r="Q1144" s="12">
        <v>0.095091</v>
      </c>
      <c r="R1144" s="12">
        <v>0.01257</v>
      </c>
      <c r="S1144" s="8">
        <v>5246548</v>
      </c>
    </row>
    <row r="1145" spans="13:19" ht="14.25">
      <c r="M1145" s="12">
        <v>33</v>
      </c>
      <c r="N1145" s="12">
        <v>15</v>
      </c>
      <c r="O1145" s="12">
        <v>0.000415</v>
      </c>
      <c r="P1145" s="12">
        <v>5246540</v>
      </c>
      <c r="Q1145" s="12">
        <v>0.110621</v>
      </c>
      <c r="R1145" s="12">
        <v>0.012563999999999999</v>
      </c>
      <c r="S1145" s="8">
        <v>5246548</v>
      </c>
    </row>
    <row r="1146" spans="13:19" ht="14.25">
      <c r="M1146" s="12">
        <v>33</v>
      </c>
      <c r="N1146" s="12">
        <v>10</v>
      </c>
      <c r="O1146" s="12">
        <v>0.000334</v>
      </c>
      <c r="P1146" s="12">
        <v>5246540</v>
      </c>
      <c r="Q1146" s="12">
        <v>0.08785</v>
      </c>
      <c r="R1146" s="12">
        <v>0.013467999999999999</v>
      </c>
      <c r="S1146" s="8">
        <v>5246548</v>
      </c>
    </row>
    <row r="1147" spans="13:19" ht="14.25">
      <c r="M1147" s="12">
        <v>33</v>
      </c>
      <c r="N1147" s="12">
        <v>11</v>
      </c>
      <c r="O1147" s="12">
        <v>0.00041099999999999996</v>
      </c>
      <c r="P1147" s="12">
        <v>5246540</v>
      </c>
      <c r="Q1147" s="12">
        <v>0.086355</v>
      </c>
      <c r="R1147" s="12">
        <v>0.012374999999999999</v>
      </c>
      <c r="S1147" s="8">
        <v>5246548</v>
      </c>
    </row>
    <row r="1148" spans="13:19" ht="14.25">
      <c r="M1148" s="12">
        <v>33</v>
      </c>
      <c r="N1148" s="12">
        <v>7</v>
      </c>
      <c r="O1148" s="12">
        <v>0.000341</v>
      </c>
      <c r="P1148" s="12">
        <v>5246540</v>
      </c>
      <c r="Q1148" s="12">
        <v>0.085704</v>
      </c>
      <c r="R1148" s="12">
        <v>0.012577999999999999</v>
      </c>
      <c r="S1148" s="8">
        <v>5246548</v>
      </c>
    </row>
    <row r="1149" spans="13:19" ht="14.25">
      <c r="M1149" s="12">
        <v>33</v>
      </c>
      <c r="N1149" s="12">
        <v>8</v>
      </c>
      <c r="O1149" s="12">
        <v>0.000403</v>
      </c>
      <c r="P1149" s="12">
        <v>5246540</v>
      </c>
      <c r="Q1149" s="12">
        <v>0.08694199999999999</v>
      </c>
      <c r="R1149" s="12">
        <v>0.012875</v>
      </c>
      <c r="S1149" s="8">
        <v>5246548</v>
      </c>
    </row>
    <row r="1150" spans="13:19" ht="14.25">
      <c r="M1150" s="12">
        <v>33</v>
      </c>
      <c r="N1150" s="12">
        <v>12</v>
      </c>
      <c r="O1150" s="12">
        <v>0.000343</v>
      </c>
      <c r="P1150" s="12">
        <v>5246540</v>
      </c>
      <c r="Q1150" s="12">
        <v>0.087348</v>
      </c>
      <c r="R1150" s="12">
        <v>0.012707999999999999</v>
      </c>
      <c r="S1150" s="8">
        <v>5246548</v>
      </c>
    </row>
    <row r="1151" spans="13:19" ht="14.25">
      <c r="M1151" s="12">
        <v>33</v>
      </c>
      <c r="N1151" s="12">
        <v>15</v>
      </c>
      <c r="O1151" s="12">
        <v>0.00041799999999999997</v>
      </c>
      <c r="P1151" s="12">
        <v>5246540</v>
      </c>
      <c r="Q1151" s="12">
        <v>0.085704</v>
      </c>
      <c r="R1151" s="12">
        <v>0.012485</v>
      </c>
      <c r="S1151" s="8">
        <v>5246548</v>
      </c>
    </row>
    <row r="1152" spans="13:19" ht="14.25">
      <c r="M1152" s="12">
        <v>33</v>
      </c>
      <c r="N1152" s="12">
        <v>18</v>
      </c>
      <c r="O1152" s="12">
        <v>0.000404</v>
      </c>
      <c r="P1152" s="12">
        <v>5246540</v>
      </c>
      <c r="Q1152" s="12">
        <v>0.086875</v>
      </c>
      <c r="R1152" s="12">
        <v>0.012747</v>
      </c>
      <c r="S1152" s="8">
        <v>5246548</v>
      </c>
    </row>
    <row r="1153" spans="13:19" ht="14.25">
      <c r="M1153" s="12">
        <v>33</v>
      </c>
      <c r="N1153" s="12">
        <v>5</v>
      </c>
      <c r="O1153" s="12">
        <v>0.000412</v>
      </c>
      <c r="P1153" s="12">
        <v>5246540</v>
      </c>
      <c r="Q1153" s="12">
        <v>0.109111</v>
      </c>
      <c r="R1153" s="12">
        <v>0.01299</v>
      </c>
      <c r="S1153" s="8">
        <v>5246548</v>
      </c>
    </row>
    <row r="1154" spans="13:19" ht="14.25">
      <c r="M1154" s="12">
        <v>33</v>
      </c>
      <c r="N1154" s="12">
        <v>14</v>
      </c>
      <c r="O1154" s="12">
        <v>0.00033999999999999997</v>
      </c>
      <c r="P1154" s="12">
        <v>5246540</v>
      </c>
      <c r="Q1154" s="12">
        <v>0.085842</v>
      </c>
      <c r="R1154" s="12">
        <v>0.012723</v>
      </c>
      <c r="S1154" s="8">
        <v>5246548</v>
      </c>
    </row>
    <row r="1155" spans="13:19" ht="14.25">
      <c r="M1155" s="12">
        <v>33</v>
      </c>
      <c r="N1155" s="12">
        <v>43</v>
      </c>
      <c r="O1155" s="12">
        <v>0.00034199999999999996</v>
      </c>
      <c r="P1155" s="12">
        <v>5246540</v>
      </c>
      <c r="Q1155" s="12">
        <v>0.063606</v>
      </c>
      <c r="R1155" s="12">
        <v>0.012778</v>
      </c>
      <c r="S1155" s="8">
        <v>5246548</v>
      </c>
    </row>
    <row r="1156" spans="13:19" ht="14.25">
      <c r="M1156" s="12">
        <v>33</v>
      </c>
      <c r="N1156" s="12">
        <v>22</v>
      </c>
      <c r="O1156" s="12">
        <v>0.000348</v>
      </c>
      <c r="P1156" s="12">
        <v>5246540</v>
      </c>
      <c r="Q1156" s="12">
        <v>0.08877299999999999</v>
      </c>
      <c r="R1156" s="12">
        <v>0.012929</v>
      </c>
      <c r="S1156" s="8">
        <v>5246548</v>
      </c>
    </row>
    <row r="1157" spans="13:19" ht="14.25">
      <c r="M1157" s="12">
        <v>33</v>
      </c>
      <c r="N1157" s="12">
        <v>16</v>
      </c>
      <c r="O1157" s="12">
        <v>0.00034199999999999996</v>
      </c>
      <c r="P1157" s="12">
        <v>5246540</v>
      </c>
      <c r="Q1157" s="12">
        <v>0.097054</v>
      </c>
      <c r="R1157" s="12">
        <v>0.013124</v>
      </c>
      <c r="S1157" s="8">
        <v>5246548</v>
      </c>
    </row>
    <row r="1158" spans="13:19" ht="14.25">
      <c r="M1158" s="12">
        <v>33</v>
      </c>
      <c r="N1158" s="12">
        <v>42</v>
      </c>
      <c r="O1158" s="12">
        <v>0.00034199999999999996</v>
      </c>
      <c r="P1158" s="12">
        <v>5246540</v>
      </c>
      <c r="Q1158" s="12">
        <v>0.06417099999999999</v>
      </c>
      <c r="R1158" s="12">
        <v>0.012908999999999999</v>
      </c>
      <c r="S1158" s="8">
        <v>5246548</v>
      </c>
    </row>
    <row r="1159" spans="13:19" ht="14.25">
      <c r="M1159" s="12">
        <v>33</v>
      </c>
      <c r="N1159" s="12">
        <v>2</v>
      </c>
      <c r="O1159" s="12">
        <v>0.00041299999999999996</v>
      </c>
      <c r="P1159" s="12">
        <v>5246540</v>
      </c>
      <c r="Q1159" s="12">
        <v>0.087046</v>
      </c>
      <c r="R1159" s="12">
        <v>0.012728999999999999</v>
      </c>
      <c r="S1159" s="8">
        <v>5246548</v>
      </c>
    </row>
    <row r="1160" spans="13:19" ht="14.25">
      <c r="M1160" s="12">
        <v>33</v>
      </c>
      <c r="N1160" s="12">
        <v>26</v>
      </c>
      <c r="O1160" s="12">
        <v>0.000343</v>
      </c>
      <c r="P1160" s="12">
        <v>5246540</v>
      </c>
      <c r="Q1160" s="12">
        <v>0.063749</v>
      </c>
      <c r="R1160" s="12">
        <v>0.012702999999999999</v>
      </c>
      <c r="S1160" s="8">
        <v>5246548</v>
      </c>
    </row>
    <row r="1161" spans="13:19" ht="14.25">
      <c r="M1161" s="12">
        <v>33</v>
      </c>
      <c r="N1161" s="12">
        <v>6</v>
      </c>
      <c r="O1161" s="12">
        <v>0.000352</v>
      </c>
      <c r="P1161" s="12">
        <v>5246540</v>
      </c>
      <c r="Q1161" s="12">
        <v>0.086633</v>
      </c>
      <c r="R1161" s="12">
        <v>0.012822</v>
      </c>
      <c r="S1161" s="8">
        <v>5246548</v>
      </c>
    </row>
    <row r="1162" spans="13:19" ht="14.25">
      <c r="M1162" s="12">
        <v>33</v>
      </c>
      <c r="N1162" s="12">
        <v>3</v>
      </c>
      <c r="O1162" s="12">
        <v>0.000416</v>
      </c>
      <c r="P1162" s="12">
        <v>5246540</v>
      </c>
      <c r="Q1162" s="12">
        <v>0.08792599999999999</v>
      </c>
      <c r="R1162" s="12">
        <v>0.01239</v>
      </c>
      <c r="S1162" s="8">
        <v>5246548</v>
      </c>
    </row>
    <row r="1163" spans="13:19" ht="14.25">
      <c r="M1163" s="12">
        <v>33</v>
      </c>
      <c r="N1163" s="12">
        <v>4</v>
      </c>
      <c r="O1163" s="12">
        <v>0.00034399999999999996</v>
      </c>
      <c r="P1163" s="12">
        <v>5246540</v>
      </c>
      <c r="Q1163" s="12">
        <v>0.0862</v>
      </c>
      <c r="R1163" s="12">
        <v>0.012846</v>
      </c>
      <c r="S1163" s="8">
        <v>5246548</v>
      </c>
    </row>
    <row r="1164" spans="13:19" ht="14.25">
      <c r="M1164" s="12">
        <v>33</v>
      </c>
      <c r="N1164" s="12">
        <v>19</v>
      </c>
      <c r="O1164" s="12">
        <v>0.00033099999999999997</v>
      </c>
      <c r="P1164" s="12">
        <v>5246540</v>
      </c>
      <c r="Q1164" s="12">
        <v>0.08563</v>
      </c>
      <c r="R1164" s="12">
        <v>0.012617999999999999</v>
      </c>
      <c r="S1164" s="8">
        <v>5246548</v>
      </c>
    </row>
    <row r="1165" spans="13:19" ht="14.25">
      <c r="M1165" s="12">
        <v>33</v>
      </c>
      <c r="N1165" s="12">
        <v>10</v>
      </c>
      <c r="O1165" s="12">
        <v>0.000415</v>
      </c>
      <c r="P1165" s="12">
        <v>5246540</v>
      </c>
      <c r="Q1165" s="12">
        <v>0.096455</v>
      </c>
      <c r="R1165" s="12">
        <v>0.012912</v>
      </c>
      <c r="S1165" s="8">
        <v>5246548</v>
      </c>
    </row>
    <row r="1166" spans="13:19" ht="14.25">
      <c r="M1166" s="12">
        <v>33</v>
      </c>
      <c r="N1166" s="12">
        <v>11</v>
      </c>
      <c r="O1166" s="12">
        <v>0.000348</v>
      </c>
      <c r="P1166" s="12">
        <v>5246540</v>
      </c>
      <c r="Q1166" s="12">
        <v>0.095136</v>
      </c>
      <c r="R1166" s="12">
        <v>0.012721</v>
      </c>
      <c r="S1166" s="8">
        <v>5246548</v>
      </c>
    </row>
    <row r="1167" spans="13:19" ht="14.25">
      <c r="M1167" s="12">
        <v>33</v>
      </c>
      <c r="N1167" s="12">
        <v>15</v>
      </c>
      <c r="O1167" s="12">
        <v>0.00041099999999999996</v>
      </c>
      <c r="P1167" s="12">
        <v>5246540</v>
      </c>
      <c r="Q1167" s="12">
        <v>0.10108099999999999</v>
      </c>
      <c r="R1167" s="12">
        <v>0.012419</v>
      </c>
      <c r="S1167" s="8">
        <v>5246548</v>
      </c>
    </row>
    <row r="1168" spans="13:19" ht="14.25">
      <c r="M1168" s="12">
        <v>33</v>
      </c>
      <c r="N1168" s="12">
        <v>9</v>
      </c>
      <c r="O1168" s="12">
        <v>0.000366</v>
      </c>
      <c r="P1168" s="12">
        <v>5246540</v>
      </c>
      <c r="Q1168" s="12">
        <v>0.097344</v>
      </c>
      <c r="R1168" s="12">
        <v>0.01273</v>
      </c>
      <c r="S1168" s="8">
        <v>5246548</v>
      </c>
    </row>
    <row r="1169" spans="13:19" ht="14.25">
      <c r="M1169" s="12">
        <v>33</v>
      </c>
      <c r="N1169" s="12">
        <v>36</v>
      </c>
      <c r="O1169" s="12">
        <v>0.000352</v>
      </c>
      <c r="P1169" s="12">
        <v>5246540</v>
      </c>
      <c r="Q1169" s="12">
        <v>0.063221</v>
      </c>
      <c r="R1169" s="12">
        <v>0.012705</v>
      </c>
      <c r="S1169" s="8">
        <v>5246548</v>
      </c>
    </row>
    <row r="1170" spans="13:19" ht="14.25">
      <c r="M1170" s="12">
        <v>33</v>
      </c>
      <c r="N1170" s="12">
        <v>6</v>
      </c>
      <c r="O1170" s="12">
        <v>0.000336</v>
      </c>
      <c r="P1170" s="12">
        <v>5246540</v>
      </c>
      <c r="Q1170" s="12">
        <v>0.087422</v>
      </c>
      <c r="R1170" s="12">
        <v>0.012773</v>
      </c>
      <c r="S1170" s="8">
        <v>5246548</v>
      </c>
    </row>
    <row r="1171" spans="13:19" ht="14.25">
      <c r="M1171" s="12">
        <v>33</v>
      </c>
      <c r="N1171" s="12">
        <v>34</v>
      </c>
      <c r="O1171" s="12">
        <v>0.00036399999999999996</v>
      </c>
      <c r="P1171" s="12">
        <v>5246540</v>
      </c>
      <c r="Q1171" s="12">
        <v>0.096366</v>
      </c>
      <c r="R1171" s="12">
        <v>0.012849999999999999</v>
      </c>
      <c r="S1171" s="8">
        <v>5246548</v>
      </c>
    </row>
    <row r="1172" spans="13:19" ht="14.25">
      <c r="M1172" s="12">
        <v>33</v>
      </c>
      <c r="N1172" s="12">
        <v>13</v>
      </c>
      <c r="O1172" s="12">
        <v>0.00035</v>
      </c>
      <c r="P1172" s="12">
        <v>5246540</v>
      </c>
      <c r="Q1172" s="12">
        <v>0.09476699999999999</v>
      </c>
      <c r="R1172" s="12">
        <v>0.012856</v>
      </c>
      <c r="S1172" s="8">
        <v>5246548</v>
      </c>
    </row>
    <row r="1173" spans="13:19" ht="14.25">
      <c r="M1173" s="12">
        <v>33</v>
      </c>
      <c r="N1173" s="12">
        <v>15</v>
      </c>
      <c r="O1173" s="12">
        <v>0.000347</v>
      </c>
      <c r="P1173" s="12">
        <v>5246540</v>
      </c>
      <c r="Q1173" s="12">
        <v>0.09559899999999999</v>
      </c>
      <c r="R1173" s="12">
        <v>0.013018</v>
      </c>
      <c r="S1173" s="8">
        <v>5246548</v>
      </c>
    </row>
    <row r="1174" spans="13:19" ht="14.25">
      <c r="M1174" s="12">
        <v>33</v>
      </c>
      <c r="N1174" s="12">
        <v>23</v>
      </c>
      <c r="O1174" s="12">
        <v>0.00034199999999999996</v>
      </c>
      <c r="P1174" s="12">
        <v>5246540</v>
      </c>
      <c r="Q1174" s="12">
        <v>0.087172</v>
      </c>
      <c r="R1174" s="12">
        <v>0.012754</v>
      </c>
      <c r="S1174" s="8">
        <v>5246548</v>
      </c>
    </row>
    <row r="1175" spans="13:19" ht="14.25">
      <c r="M1175" s="12">
        <v>33</v>
      </c>
      <c r="N1175" s="12">
        <v>24</v>
      </c>
      <c r="O1175" s="12">
        <v>0.00035</v>
      </c>
      <c r="P1175" s="12">
        <v>5246540</v>
      </c>
      <c r="Q1175" s="12">
        <v>0.030591</v>
      </c>
      <c r="R1175" s="12">
        <v>0.012752999999999999</v>
      </c>
      <c r="S1175" s="8">
        <v>5246548</v>
      </c>
    </row>
    <row r="1176" spans="13:19" ht="14.25">
      <c r="M1176" s="12">
        <v>33</v>
      </c>
      <c r="N1176" s="12">
        <v>20</v>
      </c>
      <c r="O1176" s="12">
        <v>0.00041</v>
      </c>
      <c r="P1176" s="12">
        <v>5246540</v>
      </c>
      <c r="Q1176" s="12">
        <v>0.086727</v>
      </c>
      <c r="R1176" s="12">
        <v>0.012692</v>
      </c>
      <c r="S1176" s="8">
        <v>5246548</v>
      </c>
    </row>
    <row r="1177" spans="13:19" ht="14.25">
      <c r="M1177" s="12">
        <v>33</v>
      </c>
      <c r="N1177" s="12">
        <v>22</v>
      </c>
      <c r="O1177" s="12">
        <v>0.00035099999999999997</v>
      </c>
      <c r="P1177" s="12">
        <v>5246540</v>
      </c>
      <c r="Q1177" s="12">
        <v>0.087423</v>
      </c>
      <c r="R1177" s="12">
        <v>0.012756</v>
      </c>
      <c r="S1177" s="8">
        <v>5246548</v>
      </c>
    </row>
    <row r="1178" spans="13:19" ht="14.25">
      <c r="M1178" s="12">
        <v>33</v>
      </c>
      <c r="N1178" s="12">
        <v>1</v>
      </c>
      <c r="O1178" s="12">
        <v>4.9999999999999996E-05</v>
      </c>
      <c r="P1178" s="12">
        <v>5246540</v>
      </c>
      <c r="Q1178" s="12">
        <v>0.101965</v>
      </c>
      <c r="R1178" s="12">
        <v>0.012541</v>
      </c>
      <c r="S1178" s="8">
        <v>5246548</v>
      </c>
    </row>
    <row r="1179" spans="13:19" ht="14.25">
      <c r="M1179" s="12">
        <v>33</v>
      </c>
      <c r="N1179" s="12">
        <v>5</v>
      </c>
      <c r="O1179" s="12">
        <v>0.000417</v>
      </c>
      <c r="P1179" s="12">
        <v>5246540</v>
      </c>
      <c r="Q1179" s="12">
        <v>0.096978</v>
      </c>
      <c r="R1179" s="12">
        <v>0.012825</v>
      </c>
      <c r="S1179" s="8">
        <v>5246548</v>
      </c>
    </row>
    <row r="1180" spans="13:19" ht="14.25">
      <c r="M1180" s="12">
        <v>33</v>
      </c>
      <c r="N1180" s="12">
        <v>6</v>
      </c>
      <c r="O1180" s="12">
        <v>0.000328</v>
      </c>
      <c r="P1180" s="12">
        <v>5246540</v>
      </c>
      <c r="Q1180" s="12">
        <v>0.095287</v>
      </c>
      <c r="R1180" s="12">
        <v>0.012981999999999999</v>
      </c>
      <c r="S1180" s="8">
        <v>5246548</v>
      </c>
    </row>
    <row r="1181" spans="13:19" ht="14.25">
      <c r="M1181" s="12">
        <v>33</v>
      </c>
      <c r="N1181" s="12">
        <v>2</v>
      </c>
      <c r="O1181" s="12">
        <v>0.000339</v>
      </c>
      <c r="P1181" s="12">
        <v>5246540</v>
      </c>
      <c r="Q1181" s="12">
        <v>0.096704</v>
      </c>
      <c r="R1181" s="12">
        <v>0.012804</v>
      </c>
      <c r="S1181" s="8">
        <v>5246548</v>
      </c>
    </row>
    <row r="1182" spans="13:19" ht="14.25">
      <c r="M1182" s="12">
        <v>33</v>
      </c>
      <c r="N1182" s="12">
        <v>9</v>
      </c>
      <c r="O1182" s="12">
        <v>0.00035299999999999996</v>
      </c>
      <c r="P1182" s="12">
        <v>5246540</v>
      </c>
      <c r="Q1182" s="12">
        <v>0.09527</v>
      </c>
      <c r="R1182" s="12">
        <v>0.012392</v>
      </c>
      <c r="S1182" s="8">
        <v>5246548</v>
      </c>
    </row>
    <row r="1183" spans="13:19" ht="14.25">
      <c r="M1183" s="12">
        <v>33</v>
      </c>
      <c r="N1183" s="12">
        <v>22</v>
      </c>
      <c r="O1183" s="12">
        <v>0.000348</v>
      </c>
      <c r="P1183" s="12">
        <v>5246540</v>
      </c>
      <c r="Q1183" s="12">
        <v>0.064251</v>
      </c>
      <c r="R1183" s="12">
        <v>0.012666</v>
      </c>
      <c r="S1183" s="8">
        <v>5246548</v>
      </c>
    </row>
    <row r="1184" spans="13:19" ht="14.25">
      <c r="M1184" s="12">
        <v>33</v>
      </c>
      <c r="N1184" s="12">
        <v>24</v>
      </c>
      <c r="O1184" s="12">
        <v>0.00034899999999999997</v>
      </c>
      <c r="P1184" s="12">
        <v>5246540</v>
      </c>
      <c r="Q1184" s="12">
        <v>0.064118</v>
      </c>
      <c r="R1184" s="12">
        <v>0.012718</v>
      </c>
      <c r="S1184" s="8">
        <v>5246548</v>
      </c>
    </row>
    <row r="1185" spans="13:19" ht="14.25">
      <c r="M1185" s="12">
        <v>33</v>
      </c>
      <c r="N1185" s="12">
        <v>24</v>
      </c>
      <c r="O1185" s="12">
        <v>0.000366</v>
      </c>
      <c r="P1185" s="12">
        <v>5246540</v>
      </c>
      <c r="Q1185" s="12">
        <v>0.09478299999999999</v>
      </c>
      <c r="R1185" s="12">
        <v>0.012898999999999999</v>
      </c>
      <c r="S1185" s="8">
        <v>5246548</v>
      </c>
    </row>
    <row r="1186" spans="13:19" ht="14.25">
      <c r="M1186" s="12">
        <v>33</v>
      </c>
      <c r="N1186" s="12">
        <v>4</v>
      </c>
      <c r="O1186" s="12">
        <v>0.000338</v>
      </c>
      <c r="P1186" s="12">
        <v>5246540</v>
      </c>
      <c r="Q1186" s="12">
        <v>0.085965</v>
      </c>
      <c r="R1186" s="12">
        <v>0.012863</v>
      </c>
      <c r="S1186" s="8">
        <v>5246548</v>
      </c>
    </row>
    <row r="1187" spans="13:19" ht="14.25">
      <c r="M1187" s="12">
        <v>33</v>
      </c>
      <c r="N1187" s="12">
        <v>5</v>
      </c>
      <c r="O1187" s="12">
        <v>0.00037099999999999996</v>
      </c>
      <c r="P1187" s="12">
        <v>5246540</v>
      </c>
      <c r="Q1187" s="12">
        <v>0.086195</v>
      </c>
      <c r="R1187" s="12">
        <v>0.012475</v>
      </c>
      <c r="S1187" s="8">
        <v>5246548</v>
      </c>
    </row>
    <row r="1188" spans="13:19" ht="14.25">
      <c r="M1188" s="12">
        <v>33</v>
      </c>
      <c r="N1188" s="12">
        <v>30</v>
      </c>
      <c r="O1188" s="12">
        <v>0.000372</v>
      </c>
      <c r="P1188" s="12">
        <v>5246540</v>
      </c>
      <c r="Q1188" s="12">
        <v>0.063512</v>
      </c>
      <c r="R1188" s="12">
        <v>0.012856999999999999</v>
      </c>
      <c r="S1188" s="8">
        <v>5246548</v>
      </c>
    </row>
    <row r="1189" spans="13:19" ht="14.25">
      <c r="M1189" s="12">
        <v>33</v>
      </c>
      <c r="N1189" s="12">
        <v>31</v>
      </c>
      <c r="O1189" s="12">
        <v>0.000343</v>
      </c>
      <c r="P1189" s="12">
        <v>5246540</v>
      </c>
      <c r="Q1189" s="12">
        <v>0.06359</v>
      </c>
      <c r="R1189" s="12">
        <v>0.012653999999999999</v>
      </c>
      <c r="S1189" s="8">
        <v>5246548</v>
      </c>
    </row>
    <row r="1190" spans="13:19" ht="14.25">
      <c r="M1190" s="12">
        <v>33</v>
      </c>
      <c r="N1190" s="12">
        <v>27</v>
      </c>
      <c r="O1190" s="12">
        <v>0.000346</v>
      </c>
      <c r="P1190" s="12">
        <v>5246540</v>
      </c>
      <c r="Q1190" s="12">
        <v>0.063815</v>
      </c>
      <c r="R1190" s="12">
        <v>0.012621</v>
      </c>
      <c r="S1190" s="8">
        <v>5246548</v>
      </c>
    </row>
    <row r="1191" spans="13:19" ht="14.25">
      <c r="M1191" s="12">
        <v>33</v>
      </c>
      <c r="N1191" s="12">
        <v>28</v>
      </c>
      <c r="O1191" s="12">
        <v>0.000327</v>
      </c>
      <c r="P1191" s="12">
        <v>5246540</v>
      </c>
      <c r="Q1191" s="12">
        <v>0.06403199999999999</v>
      </c>
      <c r="R1191" s="12">
        <v>0.012806</v>
      </c>
      <c r="S1191" s="8">
        <v>5246548</v>
      </c>
    </row>
    <row r="1192" spans="13:19" ht="14.25">
      <c r="M1192" s="12">
        <v>33</v>
      </c>
      <c r="N1192" s="12">
        <v>10</v>
      </c>
      <c r="O1192" s="12">
        <v>0.000375</v>
      </c>
      <c r="P1192" s="12">
        <v>5246540</v>
      </c>
      <c r="Q1192" s="12">
        <v>0.06452</v>
      </c>
      <c r="R1192" s="12">
        <v>0.012782</v>
      </c>
      <c r="S1192" s="8">
        <v>5246548</v>
      </c>
    </row>
    <row r="1193" spans="13:19" ht="14.25">
      <c r="M1193" s="12">
        <v>33</v>
      </c>
      <c r="N1193" s="12">
        <v>11</v>
      </c>
      <c r="O1193" s="12">
        <v>0.000345</v>
      </c>
      <c r="P1193" s="12">
        <v>5246540</v>
      </c>
      <c r="Q1193" s="12">
        <v>0.063183</v>
      </c>
      <c r="R1193" s="12">
        <v>0.012621</v>
      </c>
      <c r="S1193" s="8">
        <v>5246548</v>
      </c>
    </row>
    <row r="1194" spans="13:19" ht="14.25">
      <c r="M1194" s="12">
        <v>33</v>
      </c>
      <c r="N1194" s="12">
        <v>7</v>
      </c>
      <c r="O1194" s="12">
        <v>0.00034199999999999996</v>
      </c>
      <c r="P1194" s="12">
        <v>5246540</v>
      </c>
      <c r="Q1194" s="12">
        <v>0.063279</v>
      </c>
      <c r="R1194" s="12">
        <v>0.012752999999999999</v>
      </c>
      <c r="S1194" s="8">
        <v>5246548</v>
      </c>
    </row>
    <row r="1195" spans="13:19" ht="14.25">
      <c r="M1195" s="12">
        <v>33</v>
      </c>
      <c r="N1195" s="12">
        <v>9</v>
      </c>
      <c r="O1195" s="12">
        <v>0.00035</v>
      </c>
      <c r="P1195" s="12">
        <v>5246540</v>
      </c>
      <c r="Q1195" s="12">
        <v>0.086993</v>
      </c>
      <c r="R1195" s="12">
        <v>0.012825999999999999</v>
      </c>
      <c r="S1195" s="8">
        <v>5246548</v>
      </c>
    </row>
    <row r="1196" spans="13:19" ht="14.25">
      <c r="M1196" s="12">
        <v>33</v>
      </c>
      <c r="N1196" s="12">
        <v>12</v>
      </c>
      <c r="O1196" s="12">
        <v>0.000306</v>
      </c>
      <c r="P1196" s="12">
        <v>5246540</v>
      </c>
      <c r="Q1196" s="12">
        <v>0.06322</v>
      </c>
      <c r="R1196" s="12">
        <v>0.012948</v>
      </c>
      <c r="S1196" s="8">
        <v>5246548</v>
      </c>
    </row>
    <row r="1197" spans="13:19" ht="14.25">
      <c r="M1197" s="12">
        <v>33</v>
      </c>
      <c r="N1197" s="12">
        <v>15</v>
      </c>
      <c r="O1197" s="12">
        <v>0.00035099999999999997</v>
      </c>
      <c r="P1197" s="12">
        <v>5246540</v>
      </c>
      <c r="Q1197" s="12">
        <v>0.063744</v>
      </c>
      <c r="R1197" s="12">
        <v>0.012436</v>
      </c>
      <c r="S1197" s="8">
        <v>5246548</v>
      </c>
    </row>
    <row r="1198" spans="13:19" ht="14.25">
      <c r="M1198" s="12">
        <v>33</v>
      </c>
      <c r="N1198" s="12">
        <v>18</v>
      </c>
      <c r="O1198" s="12">
        <v>0.000327</v>
      </c>
      <c r="P1198" s="12">
        <v>5246540</v>
      </c>
      <c r="Q1198" s="12">
        <v>0.063943</v>
      </c>
      <c r="R1198" s="12">
        <v>0.012667</v>
      </c>
      <c r="S1198" s="8">
        <v>5246548</v>
      </c>
    </row>
    <row r="1199" spans="13:19" ht="14.25">
      <c r="M1199" s="12">
        <v>33</v>
      </c>
      <c r="N1199" s="12">
        <v>48</v>
      </c>
      <c r="O1199" s="12">
        <v>0.000408</v>
      </c>
      <c r="P1199" s="12">
        <v>5246540</v>
      </c>
      <c r="Q1199" s="12">
        <v>0.063413</v>
      </c>
      <c r="R1199" s="12">
        <v>0.012915999999999999</v>
      </c>
      <c r="S1199" s="8">
        <v>5246548</v>
      </c>
    </row>
    <row r="1200" spans="13:19" ht="14.25">
      <c r="M1200" s="12">
        <v>33</v>
      </c>
      <c r="N1200" s="12">
        <v>14</v>
      </c>
      <c r="O1200" s="12">
        <v>0.000339</v>
      </c>
      <c r="P1200" s="12">
        <v>5246540</v>
      </c>
      <c r="Q1200" s="12">
        <v>0.064029</v>
      </c>
      <c r="R1200" s="12">
        <v>0.012848</v>
      </c>
      <c r="S1200" s="8">
        <v>5246548</v>
      </c>
    </row>
    <row r="1201" spans="13:19" ht="14.25">
      <c r="M1201" s="12">
        <v>33</v>
      </c>
      <c r="N1201" s="12">
        <v>32</v>
      </c>
      <c r="O1201" s="12">
        <v>0.000305</v>
      </c>
      <c r="P1201" s="12">
        <v>5246540</v>
      </c>
      <c r="Q1201" s="12">
        <v>0.063236</v>
      </c>
      <c r="R1201" s="12">
        <v>0.012818999999999999</v>
      </c>
      <c r="S1201" s="8">
        <v>5246548</v>
      </c>
    </row>
    <row r="1202" spans="13:19" ht="14.25">
      <c r="M1202" s="12">
        <v>33</v>
      </c>
      <c r="N1202" s="12">
        <v>46</v>
      </c>
      <c r="O1202" s="12">
        <v>0.00034199999999999996</v>
      </c>
      <c r="P1202" s="12">
        <v>5246540</v>
      </c>
      <c r="Q1202" s="12">
        <v>0.06397</v>
      </c>
      <c r="R1202" s="12">
        <v>0.012886</v>
      </c>
      <c r="S1202" s="8">
        <v>5246548</v>
      </c>
    </row>
    <row r="1203" spans="13:19" ht="14.25">
      <c r="M1203" s="12">
        <v>33</v>
      </c>
      <c r="N1203" s="12">
        <v>47</v>
      </c>
      <c r="O1203" s="12">
        <v>0.000359</v>
      </c>
      <c r="P1203" s="12">
        <v>5246540</v>
      </c>
      <c r="Q1203" s="12">
        <v>0.063583</v>
      </c>
      <c r="R1203" s="12">
        <v>0.012671</v>
      </c>
      <c r="S1203" s="8">
        <v>5246548</v>
      </c>
    </row>
    <row r="1204" spans="13:19" ht="14.25">
      <c r="M1204" s="12">
        <v>33</v>
      </c>
      <c r="N1204" s="12">
        <v>44</v>
      </c>
      <c r="O1204" s="12">
        <v>0.00034199999999999996</v>
      </c>
      <c r="P1204" s="12">
        <v>5246540</v>
      </c>
      <c r="Q1204" s="12">
        <v>0.063691</v>
      </c>
      <c r="R1204" s="12">
        <v>0.013031</v>
      </c>
      <c r="S1204" s="8">
        <v>5246548</v>
      </c>
    </row>
    <row r="1205" spans="13:19" ht="14.25">
      <c r="M1205" s="12">
        <v>33</v>
      </c>
      <c r="N1205" s="12">
        <v>35</v>
      </c>
      <c r="O1205" s="12">
        <v>0.00034399999999999996</v>
      </c>
      <c r="P1205" s="12">
        <v>5246540</v>
      </c>
      <c r="Q1205" s="12">
        <v>0.11032399999999999</v>
      </c>
      <c r="R1205" s="12">
        <v>0.012929999999999999</v>
      </c>
      <c r="S1205" s="8">
        <v>5246548</v>
      </c>
    </row>
    <row r="1206" spans="13:19" ht="14.25">
      <c r="M1206" s="12">
        <v>33</v>
      </c>
      <c r="N1206" s="12">
        <v>48</v>
      </c>
      <c r="O1206" s="12">
        <v>0.00034199999999999996</v>
      </c>
      <c r="P1206" s="12">
        <v>5246540</v>
      </c>
      <c r="Q1206" s="12">
        <v>0.063621</v>
      </c>
      <c r="R1206" s="12">
        <v>0.013052</v>
      </c>
      <c r="S1206" s="8">
        <v>5246548</v>
      </c>
    </row>
    <row r="1207" spans="13:19" ht="14.25">
      <c r="M1207" s="12">
        <v>33</v>
      </c>
      <c r="N1207" s="12">
        <v>38</v>
      </c>
      <c r="O1207" s="12">
        <v>0.000415</v>
      </c>
      <c r="P1207" s="12">
        <v>5246540</v>
      </c>
      <c r="Q1207" s="12">
        <v>0.063745</v>
      </c>
      <c r="R1207" s="12">
        <v>0.013136</v>
      </c>
      <c r="S1207" s="8">
        <v>5246548</v>
      </c>
    </row>
    <row r="1208" spans="13:19" ht="14.25">
      <c r="M1208" s="12">
        <v>33</v>
      </c>
      <c r="N1208" s="12">
        <v>21</v>
      </c>
      <c r="O1208" s="12">
        <v>0.000296</v>
      </c>
      <c r="P1208" s="12">
        <v>5246540</v>
      </c>
      <c r="Q1208" s="12">
        <v>0.09459999999999999</v>
      </c>
      <c r="R1208" s="12">
        <v>0.012877999999999999</v>
      </c>
      <c r="S1208" s="8">
        <v>5246548</v>
      </c>
    </row>
    <row r="1209" spans="13:19" ht="14.25">
      <c r="M1209" s="12">
        <v>33</v>
      </c>
      <c r="N1209" s="12">
        <v>32</v>
      </c>
      <c r="O1209" s="12">
        <v>0.00035</v>
      </c>
      <c r="P1209" s="12">
        <v>5246540</v>
      </c>
      <c r="Q1209" s="12">
        <v>0.069173</v>
      </c>
      <c r="R1209" s="12">
        <v>0.012995</v>
      </c>
      <c r="S1209" s="8">
        <v>5246548</v>
      </c>
    </row>
    <row r="1210" spans="13:19" ht="14.25">
      <c r="M1210" s="12">
        <v>33</v>
      </c>
      <c r="N1210" s="12">
        <v>11</v>
      </c>
      <c r="O1210" s="12">
        <v>0.000361</v>
      </c>
      <c r="P1210" s="12">
        <v>5246540</v>
      </c>
      <c r="Q1210" s="12">
        <v>0.063598</v>
      </c>
      <c r="R1210" s="12">
        <v>0.012921</v>
      </c>
      <c r="S1210" s="8">
        <v>5246548</v>
      </c>
    </row>
    <row r="1211" spans="13:19" ht="14.25">
      <c r="M1211" s="12">
        <v>33</v>
      </c>
      <c r="N1211" s="12">
        <v>21</v>
      </c>
      <c r="O1211" s="12">
        <v>0.000336</v>
      </c>
      <c r="P1211" s="12">
        <v>5246540</v>
      </c>
      <c r="Q1211" s="12">
        <v>0.08863399999999999</v>
      </c>
      <c r="R1211" s="12">
        <v>0.012400999999999999</v>
      </c>
      <c r="S1211" s="8">
        <v>5246548</v>
      </c>
    </row>
    <row r="1212" spans="13:19" ht="14.25">
      <c r="M1212" s="12">
        <v>33</v>
      </c>
      <c r="N1212" s="12">
        <v>38</v>
      </c>
      <c r="O1212" s="12">
        <v>0.000359</v>
      </c>
      <c r="P1212" s="12">
        <v>5246540</v>
      </c>
      <c r="Q1212" s="12">
        <v>0.063548</v>
      </c>
      <c r="R1212" s="12">
        <v>0.012829</v>
      </c>
      <c r="S1212" s="8">
        <v>5246548</v>
      </c>
    </row>
    <row r="1213" spans="13:19" ht="14.25">
      <c r="M1213" s="12">
        <v>33</v>
      </c>
      <c r="N1213" s="12">
        <v>34</v>
      </c>
      <c r="O1213" s="12">
        <v>0.00034399999999999996</v>
      </c>
      <c r="P1213" s="12">
        <v>5246540</v>
      </c>
      <c r="Q1213" s="12">
        <v>0.063622</v>
      </c>
      <c r="R1213" s="12">
        <v>0.012704</v>
      </c>
      <c r="S1213" s="8">
        <v>5246548</v>
      </c>
    </row>
    <row r="1214" spans="13:19" ht="14.25">
      <c r="M1214" s="12">
        <v>33</v>
      </c>
      <c r="N1214" s="12">
        <v>12</v>
      </c>
      <c r="O1214" s="12">
        <v>0.00035</v>
      </c>
      <c r="P1214" s="12">
        <v>5246540</v>
      </c>
      <c r="Q1214" s="12">
        <v>0.095895</v>
      </c>
      <c r="R1214" s="12">
        <v>0.012954</v>
      </c>
      <c r="S1214" s="8">
        <v>5246548</v>
      </c>
    </row>
    <row r="1215" spans="13:19" ht="14.25">
      <c r="M1215" s="12">
        <v>33</v>
      </c>
      <c r="N1215" s="12">
        <v>39</v>
      </c>
      <c r="O1215" s="12">
        <v>0.000416</v>
      </c>
      <c r="P1215" s="12">
        <v>5246540</v>
      </c>
      <c r="Q1215" s="12">
        <v>0.063822</v>
      </c>
      <c r="R1215" s="12">
        <v>0.013013</v>
      </c>
      <c r="S1215" s="8">
        <v>5246548</v>
      </c>
    </row>
    <row r="1216" spans="13:19" ht="14.25">
      <c r="M1216" s="12">
        <v>33</v>
      </c>
      <c r="N1216" s="12">
        <v>42</v>
      </c>
      <c r="O1216" s="12">
        <v>0.00041999999999999996</v>
      </c>
      <c r="P1216" s="12">
        <v>5246540</v>
      </c>
      <c r="Q1216" s="12">
        <v>0.063303</v>
      </c>
      <c r="R1216" s="12">
        <v>0.012974</v>
      </c>
      <c r="S1216" s="8">
        <v>5246548</v>
      </c>
    </row>
    <row r="1217" spans="13:19" ht="14.25">
      <c r="M1217" s="12">
        <v>33</v>
      </c>
      <c r="N1217" s="12">
        <v>43</v>
      </c>
      <c r="O1217" s="12">
        <v>0.000355</v>
      </c>
      <c r="P1217" s="12">
        <v>5246540</v>
      </c>
      <c r="Q1217" s="12">
        <v>0.063494</v>
      </c>
      <c r="R1217" s="12">
        <v>0.012626</v>
      </c>
      <c r="S1217" s="8">
        <v>5246548</v>
      </c>
    </row>
    <row r="1218" spans="13:19" ht="14.25">
      <c r="M1218" s="12">
        <v>33</v>
      </c>
      <c r="N1218" s="12">
        <v>40</v>
      </c>
      <c r="O1218" s="12">
        <v>0.00034399999999999996</v>
      </c>
      <c r="P1218" s="12">
        <v>5246540</v>
      </c>
      <c r="Q1218" s="12">
        <v>0.06362</v>
      </c>
      <c r="R1218" s="12">
        <v>0.012874</v>
      </c>
      <c r="S1218" s="8">
        <v>5246548</v>
      </c>
    </row>
    <row r="1219" spans="13:19" ht="14.25">
      <c r="M1219" s="12">
        <v>33</v>
      </c>
      <c r="N1219" s="12">
        <v>7</v>
      </c>
      <c r="O1219" s="12">
        <v>0.000363</v>
      </c>
      <c r="P1219" s="12">
        <v>5246540</v>
      </c>
      <c r="Q1219" s="12">
        <v>0.09518499999999999</v>
      </c>
      <c r="R1219" s="12">
        <v>0.012882999999999999</v>
      </c>
      <c r="S1219" s="8">
        <v>5246548</v>
      </c>
    </row>
    <row r="1220" spans="13:19" ht="14.25">
      <c r="M1220" s="12">
        <v>33</v>
      </c>
      <c r="N1220" s="12">
        <v>28</v>
      </c>
      <c r="O1220" s="12">
        <v>0.00040699999999999997</v>
      </c>
      <c r="P1220" s="12">
        <v>5246540</v>
      </c>
      <c r="Q1220" s="12">
        <v>0.110375</v>
      </c>
      <c r="R1220" s="12">
        <v>0.012846</v>
      </c>
      <c r="S1220" s="8">
        <v>5246548</v>
      </c>
    </row>
    <row r="1221" spans="13:19" ht="14.25">
      <c r="M1221" s="12">
        <v>33</v>
      </c>
      <c r="N1221" s="12">
        <v>46</v>
      </c>
      <c r="O1221" s="12">
        <v>0.000406</v>
      </c>
      <c r="P1221" s="12">
        <v>5246540</v>
      </c>
      <c r="Q1221" s="12">
        <v>0.063772</v>
      </c>
      <c r="R1221" s="12">
        <v>0.012924</v>
      </c>
      <c r="S1221" s="8">
        <v>5246548</v>
      </c>
    </row>
    <row r="1222" spans="13:19" ht="14.25">
      <c r="M1222" s="12">
        <v>33</v>
      </c>
      <c r="N1222" s="12">
        <v>8</v>
      </c>
      <c r="O1222" s="12">
        <v>0.00036399999999999996</v>
      </c>
      <c r="P1222" s="12">
        <v>5246540</v>
      </c>
      <c r="Q1222" s="12">
        <v>0.08742</v>
      </c>
      <c r="R1222" s="12">
        <v>0.012990999999999999</v>
      </c>
      <c r="S1222" s="8">
        <v>5246548</v>
      </c>
    </row>
    <row r="1223" spans="13:19" ht="14.25">
      <c r="M1223" s="12">
        <v>33</v>
      </c>
      <c r="N1223" s="12">
        <v>10</v>
      </c>
      <c r="O1223" s="12">
        <v>0.000416</v>
      </c>
      <c r="P1223" s="12">
        <v>5246540</v>
      </c>
      <c r="Q1223" s="12">
        <v>0.091736</v>
      </c>
      <c r="R1223" s="12">
        <v>0.012912999999999999</v>
      </c>
      <c r="S1223" s="8">
        <v>5246548</v>
      </c>
    </row>
    <row r="1224" spans="13:19" ht="14.25">
      <c r="M1224" s="12">
        <v>33</v>
      </c>
      <c r="N1224" s="12">
        <v>39</v>
      </c>
      <c r="O1224" s="12">
        <v>0.00034399999999999996</v>
      </c>
      <c r="P1224" s="12">
        <v>5246540</v>
      </c>
      <c r="Q1224" s="12">
        <v>0.063766</v>
      </c>
      <c r="R1224" s="12">
        <v>0.012884999999999999</v>
      </c>
      <c r="S1224" s="8">
        <v>5246548</v>
      </c>
    </row>
    <row r="1225" spans="13:19" ht="14.25">
      <c r="M1225" s="12">
        <v>33</v>
      </c>
      <c r="N1225" s="12">
        <v>21</v>
      </c>
      <c r="O1225" s="12">
        <v>0.000421</v>
      </c>
      <c r="P1225" s="12">
        <v>5246540</v>
      </c>
      <c r="Q1225" s="12">
        <v>0.110356</v>
      </c>
      <c r="R1225" s="12">
        <v>0.012879999999999999</v>
      </c>
      <c r="S1225" s="8">
        <v>5246548</v>
      </c>
    </row>
    <row r="1226" spans="13:19" ht="14.25">
      <c r="M1226" s="12">
        <v>33</v>
      </c>
      <c r="N1226" s="12">
        <v>18</v>
      </c>
      <c r="O1226" s="12">
        <v>0.000404</v>
      </c>
      <c r="P1226" s="12">
        <v>5246540</v>
      </c>
      <c r="Q1226" s="12">
        <v>0.063904</v>
      </c>
      <c r="R1226" s="12">
        <v>0.012954</v>
      </c>
      <c r="S1226" s="8">
        <v>5246548</v>
      </c>
    </row>
    <row r="1227" spans="13:19" ht="14.25">
      <c r="M1227" s="12">
        <v>33</v>
      </c>
      <c r="N1227" s="12">
        <v>19</v>
      </c>
      <c r="O1227" s="12">
        <v>0.000352</v>
      </c>
      <c r="P1227" s="12">
        <v>5246540</v>
      </c>
      <c r="Q1227" s="12">
        <v>0.110272</v>
      </c>
      <c r="R1227" s="12">
        <v>0.012985</v>
      </c>
      <c r="S1227" s="8">
        <v>5246548</v>
      </c>
    </row>
    <row r="1228" spans="13:19" ht="14.25">
      <c r="M1228" s="12">
        <v>33</v>
      </c>
      <c r="N1228" s="12">
        <v>2</v>
      </c>
      <c r="O1228" s="12">
        <v>0.000363</v>
      </c>
      <c r="P1228" s="12">
        <v>5246540</v>
      </c>
      <c r="Q1228" s="12">
        <v>0.10926</v>
      </c>
      <c r="R1228" s="12">
        <v>0.012993</v>
      </c>
      <c r="S1228" s="8">
        <v>5246548</v>
      </c>
    </row>
    <row r="1229" spans="13:19" ht="14.25">
      <c r="M1229" s="12">
        <v>33</v>
      </c>
      <c r="N1229" s="12">
        <v>30</v>
      </c>
      <c r="O1229" s="12">
        <v>0.000352</v>
      </c>
      <c r="P1229" s="12">
        <v>5246540</v>
      </c>
      <c r="Q1229" s="12">
        <v>0.06390599999999999</v>
      </c>
      <c r="R1229" s="12">
        <v>0.012768</v>
      </c>
      <c r="S1229" s="8">
        <v>5246548</v>
      </c>
    </row>
    <row r="1230" spans="13:19" ht="14.25">
      <c r="M1230" s="12">
        <v>33</v>
      </c>
      <c r="N1230" s="12">
        <v>18</v>
      </c>
      <c r="O1230" s="12">
        <v>0.00034899999999999997</v>
      </c>
      <c r="P1230" s="12">
        <v>5246540</v>
      </c>
      <c r="Q1230" s="12">
        <v>0.086784</v>
      </c>
      <c r="R1230" s="12">
        <v>0.012820999999999999</v>
      </c>
      <c r="S1230" s="8">
        <v>5246548</v>
      </c>
    </row>
    <row r="1231" spans="13:19" ht="14.25">
      <c r="M1231" s="12">
        <v>33</v>
      </c>
      <c r="N1231" s="12">
        <v>11</v>
      </c>
      <c r="O1231" s="12">
        <v>0.000299</v>
      </c>
      <c r="P1231" s="12">
        <v>5246540</v>
      </c>
      <c r="Q1231" s="12">
        <v>0.086292</v>
      </c>
      <c r="R1231" s="12">
        <v>0.012676</v>
      </c>
      <c r="S1231" s="8">
        <v>5246548</v>
      </c>
    </row>
    <row r="1232" spans="13:19" ht="14.25">
      <c r="M1232" s="12">
        <v>33</v>
      </c>
      <c r="N1232" s="12">
        <v>1</v>
      </c>
      <c r="O1232" s="12">
        <v>4.9999999999999996E-05</v>
      </c>
      <c r="P1232" s="12">
        <v>5246540</v>
      </c>
      <c r="Q1232" s="12">
        <v>0.110209</v>
      </c>
      <c r="R1232" s="12">
        <v>0.012705</v>
      </c>
      <c r="S1232" s="8">
        <v>5246548</v>
      </c>
    </row>
    <row r="1233" spans="13:19" ht="14.25">
      <c r="M1233" s="12">
        <v>33</v>
      </c>
      <c r="N1233" s="12">
        <v>49</v>
      </c>
      <c r="O1233" s="12">
        <v>0.000355</v>
      </c>
      <c r="P1233" s="12">
        <v>5246540</v>
      </c>
      <c r="Q1233" s="12">
        <v>0.02677</v>
      </c>
      <c r="R1233" s="12">
        <v>0.012714999999999999</v>
      </c>
      <c r="S1233" s="8">
        <v>5246548</v>
      </c>
    </row>
    <row r="1234" spans="13:19" ht="14.25">
      <c r="M1234" s="12">
        <v>33</v>
      </c>
      <c r="N1234" s="12">
        <v>7</v>
      </c>
      <c r="O1234" s="12">
        <v>0.00041799999999999997</v>
      </c>
      <c r="P1234" s="12">
        <v>5246540</v>
      </c>
      <c r="Q1234" s="12">
        <v>0.063041</v>
      </c>
      <c r="R1234" s="12">
        <v>0.013045999999999999</v>
      </c>
      <c r="S1234" s="8">
        <v>5246548</v>
      </c>
    </row>
    <row r="1235" spans="13:19" ht="14.25">
      <c r="M1235" s="12">
        <v>33</v>
      </c>
      <c r="N1235" s="12">
        <v>5</v>
      </c>
      <c r="O1235" s="12">
        <v>0.000414</v>
      </c>
      <c r="P1235" s="12">
        <v>5246540</v>
      </c>
      <c r="Q1235" s="12">
        <v>0.095676</v>
      </c>
      <c r="R1235" s="12">
        <v>0.012832</v>
      </c>
      <c r="S1235" s="8">
        <v>5246548</v>
      </c>
    </row>
    <row r="1236" spans="13:19" ht="14.25">
      <c r="M1236" s="12">
        <v>33</v>
      </c>
      <c r="N1236" s="12">
        <v>34</v>
      </c>
      <c r="O1236" s="12">
        <v>0.000341</v>
      </c>
      <c r="P1236" s="12">
        <v>5246540</v>
      </c>
      <c r="Q1236" s="12">
        <v>0.063112</v>
      </c>
      <c r="R1236" s="12">
        <v>0.013137999999999999</v>
      </c>
      <c r="S1236" s="8">
        <v>5246548</v>
      </c>
    </row>
    <row r="1237" spans="13:19" ht="14.25">
      <c r="M1237" s="12">
        <v>33</v>
      </c>
      <c r="N1237" s="12">
        <v>33</v>
      </c>
      <c r="O1237" s="12">
        <v>0.000341</v>
      </c>
      <c r="P1237" s="12">
        <v>5246540</v>
      </c>
      <c r="Q1237" s="12">
        <v>0.11030999999999999</v>
      </c>
      <c r="R1237" s="12">
        <v>0.012659</v>
      </c>
      <c r="S1237" s="8">
        <v>5246548</v>
      </c>
    </row>
    <row r="1238" spans="13:19" ht="14.25">
      <c r="M1238" s="12">
        <v>33</v>
      </c>
      <c r="N1238" s="12">
        <v>1</v>
      </c>
      <c r="O1238" s="12">
        <v>5.1E-05</v>
      </c>
      <c r="P1238" s="12">
        <v>5246540</v>
      </c>
      <c r="Q1238" s="12">
        <v>0.110358</v>
      </c>
      <c r="R1238" s="12">
        <v>0.012634999999999999</v>
      </c>
      <c r="S1238" s="8">
        <v>5246548</v>
      </c>
    </row>
    <row r="1239" spans="13:19" ht="14.25">
      <c r="M1239" s="12">
        <v>33</v>
      </c>
      <c r="N1239" s="12">
        <v>2</v>
      </c>
      <c r="O1239" s="12">
        <v>0.00034899999999999997</v>
      </c>
      <c r="P1239" s="12">
        <v>5246540</v>
      </c>
      <c r="Q1239" s="12">
        <v>0.096119</v>
      </c>
      <c r="R1239" s="12">
        <v>0.012941999999999999</v>
      </c>
      <c r="S1239" s="8">
        <v>5246548</v>
      </c>
    </row>
    <row r="1240" spans="13:19" ht="14.25">
      <c r="M1240" s="12">
        <v>33</v>
      </c>
      <c r="N1240" s="12">
        <v>14</v>
      </c>
      <c r="O1240" s="12">
        <v>0.000357</v>
      </c>
      <c r="P1240" s="12">
        <v>5246540</v>
      </c>
      <c r="Q1240" s="12">
        <v>0.09494899999999999</v>
      </c>
      <c r="R1240" s="12">
        <v>0.013132</v>
      </c>
      <c r="S1240" s="8">
        <v>5246548</v>
      </c>
    </row>
    <row r="1241" spans="13:19" ht="14.25">
      <c r="M1241" s="12">
        <v>33</v>
      </c>
      <c r="N1241" s="12">
        <v>24</v>
      </c>
      <c r="O1241" s="12">
        <v>0.00033299999999999996</v>
      </c>
      <c r="P1241" s="12">
        <v>5246540</v>
      </c>
      <c r="Q1241" s="12">
        <v>0.096484</v>
      </c>
      <c r="R1241" s="12">
        <v>0.013595</v>
      </c>
      <c r="S1241" s="8">
        <v>5246548</v>
      </c>
    </row>
    <row r="1242" spans="13:19" ht="14.25">
      <c r="M1242" s="12">
        <v>33</v>
      </c>
      <c r="N1242" s="12">
        <v>37</v>
      </c>
      <c r="O1242" s="12">
        <v>0.000345</v>
      </c>
      <c r="P1242" s="12">
        <v>5246540</v>
      </c>
      <c r="Q1242" s="12">
        <v>0.063855</v>
      </c>
      <c r="R1242" s="12">
        <v>0.012570999999999999</v>
      </c>
      <c r="S1242" s="8">
        <v>5246548</v>
      </c>
    </row>
    <row r="1243" spans="13:19" ht="14.25">
      <c r="M1243" s="12">
        <v>33</v>
      </c>
      <c r="N1243" s="12">
        <v>46</v>
      </c>
      <c r="O1243" s="12">
        <v>0.000343</v>
      </c>
      <c r="P1243" s="12">
        <v>5246540</v>
      </c>
      <c r="Q1243" s="12">
        <v>0.06426799999999999</v>
      </c>
      <c r="R1243" s="12">
        <v>0.012903</v>
      </c>
      <c r="S1243" s="8">
        <v>5246548</v>
      </c>
    </row>
    <row r="1244" spans="13:19" ht="14.25">
      <c r="M1244" s="12">
        <v>33</v>
      </c>
      <c r="N1244" s="12">
        <v>23</v>
      </c>
      <c r="O1244" s="12">
        <v>0.000341</v>
      </c>
      <c r="P1244" s="12">
        <v>5246540</v>
      </c>
      <c r="Q1244" s="12">
        <v>0.063634</v>
      </c>
      <c r="R1244" s="12">
        <v>0.012745999999999999</v>
      </c>
      <c r="S1244" s="8">
        <v>5246548</v>
      </c>
    </row>
    <row r="1245" spans="13:19" ht="14.25">
      <c r="M1245" s="12">
        <v>33</v>
      </c>
      <c r="N1245" s="12">
        <v>12</v>
      </c>
      <c r="O1245" s="12">
        <v>0.00035</v>
      </c>
      <c r="P1245" s="12">
        <v>5246540</v>
      </c>
      <c r="Q1245" s="12">
        <v>0.08737299999999999</v>
      </c>
      <c r="R1245" s="12">
        <v>0.012962</v>
      </c>
      <c r="S1245" s="8">
        <v>5246548</v>
      </c>
    </row>
    <row r="1246" spans="13:19" ht="14.25">
      <c r="M1246" s="12">
        <v>33</v>
      </c>
      <c r="N1246" s="12">
        <v>21</v>
      </c>
      <c r="O1246" s="12">
        <v>0.000412</v>
      </c>
      <c r="P1246" s="12">
        <v>5246540</v>
      </c>
      <c r="Q1246" s="12">
        <v>0.09515</v>
      </c>
      <c r="R1246" s="12">
        <v>0.012872</v>
      </c>
      <c r="S1246" s="8">
        <v>5246548</v>
      </c>
    </row>
    <row r="1247" spans="13:19" ht="14.25">
      <c r="M1247" s="12">
        <v>33</v>
      </c>
      <c r="N1247" s="12">
        <v>17</v>
      </c>
      <c r="O1247" s="12">
        <v>0.000345</v>
      </c>
      <c r="P1247" s="12">
        <v>5246540</v>
      </c>
      <c r="Q1247" s="12">
        <v>0.112039</v>
      </c>
      <c r="R1247" s="12">
        <v>0.012910999999999999</v>
      </c>
      <c r="S1247" s="8">
        <v>5246548</v>
      </c>
    </row>
    <row r="1248" spans="13:19" ht="14.25">
      <c r="M1248" s="12">
        <v>33</v>
      </c>
      <c r="N1248" s="12">
        <v>19</v>
      </c>
      <c r="O1248" s="12">
        <v>0.000417</v>
      </c>
      <c r="P1248" s="12">
        <v>5246540</v>
      </c>
      <c r="Q1248" s="12">
        <v>0.094996</v>
      </c>
      <c r="R1248" s="12">
        <v>0.012816</v>
      </c>
      <c r="S1248" s="8">
        <v>5246548</v>
      </c>
    </row>
    <row r="1249" spans="13:19" ht="14.25">
      <c r="M1249" s="12">
        <v>33</v>
      </c>
      <c r="N1249" s="12">
        <v>21</v>
      </c>
      <c r="O1249" s="12">
        <v>0.000346</v>
      </c>
      <c r="P1249" s="12">
        <v>5246540</v>
      </c>
      <c r="Q1249" s="12">
        <v>0.111776</v>
      </c>
      <c r="R1249" s="12">
        <v>0.013049</v>
      </c>
      <c r="S1249" s="8">
        <v>5246548</v>
      </c>
    </row>
    <row r="1250" spans="13:19" ht="14.25">
      <c r="M1250" s="12">
        <v>33</v>
      </c>
      <c r="N1250" s="12">
        <v>19</v>
      </c>
      <c r="O1250" s="12">
        <v>0.000343</v>
      </c>
      <c r="P1250" s="12">
        <v>5246540</v>
      </c>
      <c r="Q1250" s="12">
        <v>0.063801</v>
      </c>
      <c r="R1250" s="12">
        <v>0.012697</v>
      </c>
      <c r="S1250" s="8">
        <v>5246548</v>
      </c>
    </row>
    <row r="1251" spans="13:19" ht="14.25">
      <c r="M1251" s="12">
        <v>33</v>
      </c>
      <c r="N1251" s="12">
        <v>14</v>
      </c>
      <c r="O1251" s="12">
        <v>0.000357</v>
      </c>
      <c r="P1251" s="12">
        <v>5246540</v>
      </c>
      <c r="Q1251" s="12">
        <v>0.063804</v>
      </c>
      <c r="R1251" s="12">
        <v>0.012761</v>
      </c>
      <c r="S1251" s="8">
        <v>5246548</v>
      </c>
    </row>
    <row r="1252" spans="13:19" ht="14.25">
      <c r="M1252" s="12">
        <v>33</v>
      </c>
      <c r="N1252" s="12">
        <v>18</v>
      </c>
      <c r="O1252" s="12">
        <v>0.00041299999999999996</v>
      </c>
      <c r="P1252" s="12">
        <v>5246540</v>
      </c>
      <c r="Q1252" s="12">
        <v>0.06428299999999999</v>
      </c>
      <c r="R1252" s="12">
        <v>0.012775</v>
      </c>
      <c r="S1252" s="8">
        <v>5246548</v>
      </c>
    </row>
    <row r="1253" spans="13:19" ht="14.25">
      <c r="M1253" s="12">
        <v>33</v>
      </c>
      <c r="N1253" s="12">
        <v>34</v>
      </c>
      <c r="O1253" s="12">
        <v>0.000358</v>
      </c>
      <c r="P1253" s="12">
        <v>5246540</v>
      </c>
      <c r="Q1253" s="12">
        <v>0.064163</v>
      </c>
      <c r="R1253" s="12">
        <v>0.012922</v>
      </c>
      <c r="S1253" s="8">
        <v>5246548</v>
      </c>
    </row>
    <row r="1254" spans="13:19" ht="14.25">
      <c r="M1254" s="12">
        <v>33</v>
      </c>
      <c r="N1254" s="12">
        <v>37</v>
      </c>
      <c r="O1254" s="12">
        <v>0.000352</v>
      </c>
      <c r="P1254" s="12">
        <v>5246540</v>
      </c>
      <c r="Q1254" s="12">
        <v>0.024914</v>
      </c>
      <c r="R1254" s="12">
        <v>0.012693</v>
      </c>
      <c r="S1254" s="8">
        <v>5246548</v>
      </c>
    </row>
    <row r="1255" spans="13:19" ht="14.25">
      <c r="M1255" s="12">
        <v>33</v>
      </c>
      <c r="N1255" s="12">
        <v>11</v>
      </c>
      <c r="O1255" s="12">
        <v>0.00034199999999999996</v>
      </c>
      <c r="P1255" s="12">
        <v>5246540</v>
      </c>
      <c r="Q1255" s="12">
        <v>0.062905</v>
      </c>
      <c r="R1255" s="12">
        <v>0.012659</v>
      </c>
      <c r="S1255" s="8">
        <v>5246548</v>
      </c>
    </row>
    <row r="1256" spans="13:19" ht="14.25">
      <c r="M1256" s="12">
        <v>33</v>
      </c>
      <c r="N1256" s="12">
        <v>27</v>
      </c>
      <c r="O1256" s="12">
        <v>0.000415</v>
      </c>
      <c r="P1256" s="12">
        <v>5246540</v>
      </c>
      <c r="Q1256" s="12">
        <v>0.110298</v>
      </c>
      <c r="R1256" s="12">
        <v>0.012797</v>
      </c>
      <c r="S1256" s="8">
        <v>5246548</v>
      </c>
    </row>
    <row r="1257" spans="13:19" ht="14.25">
      <c r="M1257" s="12">
        <v>33</v>
      </c>
      <c r="N1257" s="12">
        <v>35</v>
      </c>
      <c r="O1257" s="12">
        <v>0.000406</v>
      </c>
      <c r="P1257" s="12">
        <v>5246540</v>
      </c>
      <c r="Q1257" s="12">
        <v>0.069737</v>
      </c>
      <c r="R1257" s="12">
        <v>0.012516</v>
      </c>
      <c r="S1257" s="8">
        <v>5246548</v>
      </c>
    </row>
    <row r="1258" spans="13:19" ht="14.25">
      <c r="M1258" s="12">
        <v>33</v>
      </c>
      <c r="N1258" s="12">
        <v>11</v>
      </c>
      <c r="O1258" s="12">
        <v>0.00041299999999999996</v>
      </c>
      <c r="P1258" s="12">
        <v>5246540</v>
      </c>
      <c r="Q1258" s="12">
        <v>0.094803</v>
      </c>
      <c r="R1258" s="12">
        <v>0.012733999999999999</v>
      </c>
      <c r="S1258" s="8">
        <v>5246548</v>
      </c>
    </row>
    <row r="1259" spans="13:19" ht="14.25">
      <c r="M1259" s="12">
        <v>33</v>
      </c>
      <c r="N1259" s="12">
        <v>30</v>
      </c>
      <c r="O1259" s="12">
        <v>0.000352</v>
      </c>
      <c r="P1259" s="12">
        <v>5246540</v>
      </c>
      <c r="Q1259" s="12">
        <v>0.096245</v>
      </c>
      <c r="R1259" s="12">
        <v>0.012990999999999999</v>
      </c>
      <c r="S1259" s="8">
        <v>5246548</v>
      </c>
    </row>
    <row r="1260" spans="13:19" ht="14.25">
      <c r="M1260" s="12">
        <v>33</v>
      </c>
      <c r="N1260" s="12">
        <v>35</v>
      </c>
      <c r="O1260" s="12">
        <v>0.00034199999999999996</v>
      </c>
      <c r="P1260" s="12">
        <v>5246540</v>
      </c>
      <c r="Q1260" s="12">
        <v>0.096616</v>
      </c>
      <c r="R1260" s="12">
        <v>0.012634999999999999</v>
      </c>
      <c r="S1260" s="8">
        <v>5246548</v>
      </c>
    </row>
    <row r="1261" spans="13:19" ht="14.25">
      <c r="M1261" s="12">
        <v>33</v>
      </c>
      <c r="N1261" s="12">
        <v>25</v>
      </c>
      <c r="O1261" s="12">
        <v>0.000343</v>
      </c>
      <c r="P1261" s="12">
        <v>5246540</v>
      </c>
      <c r="Q1261" s="12">
        <v>0.095596</v>
      </c>
      <c r="R1261" s="12">
        <v>0.012679</v>
      </c>
      <c r="S1261" s="8">
        <v>5246548</v>
      </c>
    </row>
    <row r="1262" spans="13:19" ht="14.25">
      <c r="M1262" s="12">
        <v>33</v>
      </c>
      <c r="N1262" s="12">
        <v>9</v>
      </c>
      <c r="O1262" s="12">
        <v>0.00035</v>
      </c>
      <c r="P1262" s="12">
        <v>5246540</v>
      </c>
      <c r="Q1262" s="12">
        <v>0.08723299999999999</v>
      </c>
      <c r="R1262" s="12">
        <v>0.012367999999999999</v>
      </c>
      <c r="S1262" s="8">
        <v>5246548</v>
      </c>
    </row>
    <row r="1263" spans="13:19" ht="14.25">
      <c r="M1263" s="12">
        <v>33</v>
      </c>
      <c r="N1263" s="12">
        <v>18</v>
      </c>
      <c r="O1263" s="12">
        <v>0.000292</v>
      </c>
      <c r="P1263" s="12">
        <v>5246540</v>
      </c>
      <c r="Q1263" s="12">
        <v>0.114963</v>
      </c>
      <c r="R1263" s="12">
        <v>0.012802</v>
      </c>
      <c r="S1263" s="8">
        <v>5246548</v>
      </c>
    </row>
    <row r="1264" spans="13:19" ht="14.25">
      <c r="M1264" s="12">
        <v>33</v>
      </c>
      <c r="N1264" s="12">
        <v>3</v>
      </c>
      <c r="O1264" s="12">
        <v>0.000341</v>
      </c>
      <c r="P1264" s="12">
        <v>5246540</v>
      </c>
      <c r="Q1264" s="12">
        <v>0.09562</v>
      </c>
      <c r="R1264" s="12">
        <v>0.012558999999999999</v>
      </c>
      <c r="S1264" s="8">
        <v>5246548</v>
      </c>
    </row>
    <row r="1265" spans="13:19" ht="14.25">
      <c r="M1265" s="12">
        <v>33</v>
      </c>
      <c r="N1265" s="12">
        <v>15</v>
      </c>
      <c r="O1265" s="12">
        <v>0.000345</v>
      </c>
      <c r="P1265" s="12">
        <v>5246540</v>
      </c>
      <c r="Q1265" s="12">
        <v>0.09626499999999999</v>
      </c>
      <c r="R1265" s="12">
        <v>0.01258</v>
      </c>
      <c r="S1265" s="8">
        <v>5246548</v>
      </c>
    </row>
    <row r="1266" spans="13:19" ht="14.25">
      <c r="M1266" s="12">
        <v>33</v>
      </c>
      <c r="N1266" s="12">
        <v>14</v>
      </c>
      <c r="O1266" s="12">
        <v>0.000334</v>
      </c>
      <c r="P1266" s="12">
        <v>5246540</v>
      </c>
      <c r="Q1266" s="12">
        <v>0.09533599999999999</v>
      </c>
      <c r="R1266" s="12">
        <v>0.013016999999999999</v>
      </c>
      <c r="S1266" s="8">
        <v>5246548</v>
      </c>
    </row>
    <row r="1267" spans="13:19" ht="14.25">
      <c r="M1267" s="12">
        <v>33</v>
      </c>
      <c r="N1267" s="12">
        <v>5</v>
      </c>
      <c r="O1267" s="12">
        <v>0.00041099999999999996</v>
      </c>
      <c r="P1267" s="12">
        <v>5246540</v>
      </c>
      <c r="Q1267" s="12">
        <v>0.109652</v>
      </c>
      <c r="R1267" s="12">
        <v>0.012823</v>
      </c>
      <c r="S1267" s="8">
        <v>5246548</v>
      </c>
    </row>
    <row r="1268" spans="13:19" ht="14.25">
      <c r="M1268" s="12">
        <v>33</v>
      </c>
      <c r="N1268" s="12">
        <v>34</v>
      </c>
      <c r="O1268" s="12">
        <v>0.000405</v>
      </c>
      <c r="P1268" s="12">
        <v>5246540</v>
      </c>
      <c r="Q1268" s="12">
        <v>0.063623</v>
      </c>
      <c r="R1268" s="12">
        <v>0.013007999999999999</v>
      </c>
      <c r="S1268" s="8">
        <v>5246548</v>
      </c>
    </row>
    <row r="1269" spans="13:19" ht="14.25">
      <c r="M1269" s="12">
        <v>33</v>
      </c>
      <c r="N1269" s="12">
        <v>23</v>
      </c>
      <c r="O1269" s="12">
        <v>0.00033099999999999997</v>
      </c>
      <c r="P1269" s="12">
        <v>5246540</v>
      </c>
      <c r="Q1269" s="12">
        <v>0.064</v>
      </c>
      <c r="R1269" s="12">
        <v>0.012709999999999999</v>
      </c>
      <c r="S1269" s="8">
        <v>5246548</v>
      </c>
    </row>
    <row r="1270" spans="13:19" ht="14.25">
      <c r="M1270" s="12">
        <v>33</v>
      </c>
      <c r="N1270" s="12">
        <v>35</v>
      </c>
      <c r="O1270" s="12">
        <v>0.000408</v>
      </c>
      <c r="P1270" s="12">
        <v>5246540</v>
      </c>
      <c r="Q1270" s="12">
        <v>0.109472</v>
      </c>
      <c r="R1270" s="12">
        <v>0.012785</v>
      </c>
      <c r="S1270" s="8">
        <v>5246548</v>
      </c>
    </row>
    <row r="1271" spans="13:19" ht="14.25">
      <c r="M1271" s="12">
        <v>33</v>
      </c>
      <c r="N1271" s="12">
        <v>22</v>
      </c>
      <c r="O1271" s="12">
        <v>0.000332</v>
      </c>
      <c r="P1271" s="12">
        <v>5246540</v>
      </c>
      <c r="Q1271" s="12">
        <v>0.10955799999999999</v>
      </c>
      <c r="R1271" s="12">
        <v>0.012924</v>
      </c>
      <c r="S1271" s="8">
        <v>5246548</v>
      </c>
    </row>
    <row r="1272" spans="13:19" ht="14.25">
      <c r="M1272" s="12">
        <v>33</v>
      </c>
      <c r="N1272" s="12">
        <v>33</v>
      </c>
      <c r="O1272" s="12">
        <v>0.00034199999999999996</v>
      </c>
      <c r="P1272" s="12">
        <v>5246540</v>
      </c>
      <c r="Q1272" s="12">
        <v>0.09612799999999999</v>
      </c>
      <c r="R1272" s="12">
        <v>0.012645</v>
      </c>
      <c r="S1272" s="8">
        <v>5246548</v>
      </c>
    </row>
    <row r="1273" spans="13:19" ht="14.25">
      <c r="M1273" s="12">
        <v>33</v>
      </c>
      <c r="N1273" s="12">
        <v>14</v>
      </c>
      <c r="O1273" s="12">
        <v>0.000412</v>
      </c>
      <c r="P1273" s="12">
        <v>5246540</v>
      </c>
      <c r="Q1273" s="12">
        <v>0.086142</v>
      </c>
      <c r="R1273" s="12">
        <v>0.012742999999999999</v>
      </c>
      <c r="S1273" s="8">
        <v>5246548</v>
      </c>
    </row>
    <row r="1274" spans="13:19" ht="14.25">
      <c r="M1274" s="12">
        <v>33</v>
      </c>
      <c r="N1274" s="12">
        <v>32</v>
      </c>
      <c r="O1274" s="12">
        <v>0.00034399999999999996</v>
      </c>
      <c r="P1274" s="12">
        <v>5246540</v>
      </c>
      <c r="Q1274" s="12">
        <v>0.096716</v>
      </c>
      <c r="R1274" s="12">
        <v>0.012778</v>
      </c>
      <c r="S1274" s="8">
        <v>5246548</v>
      </c>
    </row>
    <row r="1275" spans="13:19" ht="14.25">
      <c r="M1275" s="12">
        <v>33</v>
      </c>
      <c r="N1275" s="12">
        <v>22</v>
      </c>
      <c r="O1275" s="12">
        <v>0.000405</v>
      </c>
      <c r="P1275" s="12">
        <v>5246540</v>
      </c>
      <c r="Q1275" s="12">
        <v>0.095979</v>
      </c>
      <c r="R1275" s="12">
        <v>0.01294</v>
      </c>
      <c r="S1275" s="8">
        <v>5246548</v>
      </c>
    </row>
    <row r="1276" spans="13:19" ht="14.25">
      <c r="M1276" s="12">
        <v>33</v>
      </c>
      <c r="N1276" s="12">
        <v>8</v>
      </c>
      <c r="O1276" s="12">
        <v>0.00029099999999999997</v>
      </c>
      <c r="P1276" s="12">
        <v>5246540</v>
      </c>
      <c r="Q1276" s="12">
        <v>0.095537</v>
      </c>
      <c r="R1276" s="12">
        <v>0.012829</v>
      </c>
      <c r="S1276" s="8">
        <v>5246548</v>
      </c>
    </row>
    <row r="1277" spans="13:19" ht="14.25">
      <c r="M1277" s="12">
        <v>33</v>
      </c>
      <c r="N1277" s="12">
        <v>6</v>
      </c>
      <c r="O1277" s="12">
        <v>0.00034199999999999996</v>
      </c>
      <c r="P1277" s="12">
        <v>5246540</v>
      </c>
      <c r="Q1277" s="12">
        <v>0.063694</v>
      </c>
      <c r="R1277" s="12">
        <v>0.012938999999999999</v>
      </c>
      <c r="S1277" s="8">
        <v>5246548</v>
      </c>
    </row>
    <row r="1278" spans="13:19" ht="14.25">
      <c r="M1278" s="12">
        <v>33</v>
      </c>
      <c r="N1278" s="12">
        <v>10</v>
      </c>
      <c r="O1278" s="12">
        <v>0.000356</v>
      </c>
      <c r="P1278" s="12">
        <v>5246540</v>
      </c>
      <c r="Q1278" s="12">
        <v>0.109549</v>
      </c>
      <c r="R1278" s="12">
        <v>0.012853</v>
      </c>
      <c r="S1278" s="8">
        <v>5246548</v>
      </c>
    </row>
    <row r="1279" spans="13:19" ht="14.25">
      <c r="M1279" s="12">
        <v>33</v>
      </c>
      <c r="N1279" s="12">
        <v>6</v>
      </c>
      <c r="O1279" s="12">
        <v>0.000343</v>
      </c>
      <c r="P1279" s="12">
        <v>5246540</v>
      </c>
      <c r="Q1279" s="12">
        <v>0.085657</v>
      </c>
      <c r="R1279" s="12">
        <v>0.012995</v>
      </c>
      <c r="S1279" s="8">
        <v>5246548</v>
      </c>
    </row>
    <row r="1280" spans="13:19" ht="14.25">
      <c r="M1280" s="12">
        <v>33</v>
      </c>
      <c r="N1280" s="12">
        <v>16</v>
      </c>
      <c r="O1280" s="12">
        <v>0.000343</v>
      </c>
      <c r="P1280" s="12">
        <v>5246540</v>
      </c>
      <c r="Q1280" s="12">
        <v>0.063344</v>
      </c>
      <c r="R1280" s="12">
        <v>0.013205999999999999</v>
      </c>
      <c r="S1280" s="8">
        <v>5246548</v>
      </c>
    </row>
    <row r="1281" spans="13:19" ht="14.25">
      <c r="M1281" s="12">
        <v>33</v>
      </c>
      <c r="N1281" s="12">
        <v>8</v>
      </c>
      <c r="O1281" s="12">
        <v>0.00033999999999999997</v>
      </c>
      <c r="P1281" s="12">
        <v>5246540</v>
      </c>
      <c r="Q1281" s="12">
        <v>0.09550199999999999</v>
      </c>
      <c r="R1281" s="12">
        <v>0.012836</v>
      </c>
      <c r="S1281" s="8">
        <v>5246548</v>
      </c>
    </row>
    <row r="1282" spans="13:19" ht="14.25">
      <c r="M1282" s="12">
        <v>33</v>
      </c>
      <c r="N1282" s="12">
        <v>20</v>
      </c>
      <c r="O1282" s="12">
        <v>0.00035099999999999997</v>
      </c>
      <c r="P1282" s="12">
        <v>5246540</v>
      </c>
      <c r="Q1282" s="12">
        <v>0.096824</v>
      </c>
      <c r="R1282" s="12">
        <v>0.013191999999999999</v>
      </c>
      <c r="S1282" s="8">
        <v>5246548</v>
      </c>
    </row>
    <row r="1283" spans="13:19" ht="14.25">
      <c r="M1283" s="12">
        <v>33</v>
      </c>
      <c r="N1283" s="12">
        <v>4</v>
      </c>
      <c r="O1283" s="12">
        <v>0.000356</v>
      </c>
      <c r="P1283" s="12">
        <v>5246540</v>
      </c>
      <c r="Q1283" s="12">
        <v>0.11008</v>
      </c>
      <c r="R1283" s="12">
        <v>0.013028999999999999</v>
      </c>
      <c r="S1283" s="8">
        <v>5246548</v>
      </c>
    </row>
    <row r="1284" spans="13:19" ht="14.25">
      <c r="M1284" s="12">
        <v>33</v>
      </c>
      <c r="N1284" s="12">
        <v>12</v>
      </c>
      <c r="O1284" s="12">
        <v>0.00034899999999999997</v>
      </c>
      <c r="P1284" s="12">
        <v>5246540</v>
      </c>
      <c r="Q1284" s="12">
        <v>0.063479</v>
      </c>
      <c r="R1284" s="12">
        <v>0.012947</v>
      </c>
      <c r="S1284" s="8">
        <v>5246548</v>
      </c>
    </row>
    <row r="1285" spans="13:19" ht="14.25">
      <c r="M1285" s="12">
        <v>33</v>
      </c>
      <c r="N1285" s="12">
        <v>39</v>
      </c>
      <c r="O1285" s="12">
        <v>0.00034399999999999996</v>
      </c>
      <c r="P1285" s="12">
        <v>5246540</v>
      </c>
      <c r="Q1285" s="12">
        <v>0.06378</v>
      </c>
      <c r="R1285" s="12">
        <v>0.012794999999999999</v>
      </c>
      <c r="S1285" s="8">
        <v>5246548</v>
      </c>
    </row>
    <row r="1286" spans="13:19" ht="14.25">
      <c r="M1286" s="12">
        <v>33</v>
      </c>
      <c r="N1286" s="12">
        <v>10</v>
      </c>
      <c r="O1286" s="12">
        <v>0.000352</v>
      </c>
      <c r="P1286" s="12">
        <v>5246540</v>
      </c>
      <c r="Q1286" s="12">
        <v>0.064081</v>
      </c>
      <c r="R1286" s="12">
        <v>0.012983999999999999</v>
      </c>
      <c r="S1286" s="8">
        <v>5246548</v>
      </c>
    </row>
    <row r="1287" spans="13:19" ht="14.25">
      <c r="M1287" s="12">
        <v>33</v>
      </c>
      <c r="N1287" s="12">
        <v>13</v>
      </c>
      <c r="O1287" s="12">
        <v>0.000292</v>
      </c>
      <c r="P1287" s="12">
        <v>5246540</v>
      </c>
      <c r="Q1287" s="12">
        <v>0.086322</v>
      </c>
      <c r="R1287" s="12">
        <v>0.012877999999999999</v>
      </c>
      <c r="S1287" s="8">
        <v>5246548</v>
      </c>
    </row>
    <row r="1288" spans="13:19" ht="14.25">
      <c r="M1288" s="12">
        <v>33</v>
      </c>
      <c r="N1288" s="12">
        <v>1</v>
      </c>
      <c r="O1288" s="12">
        <v>0.000355</v>
      </c>
      <c r="P1288" s="12">
        <v>5246540</v>
      </c>
      <c r="Q1288" s="12">
        <v>0.09730599999999999</v>
      </c>
      <c r="R1288" s="12">
        <v>0.012518</v>
      </c>
      <c r="S1288" s="8">
        <v>5246548</v>
      </c>
    </row>
    <row r="1289" spans="13:19" ht="14.25">
      <c r="M1289" s="12">
        <v>33</v>
      </c>
      <c r="N1289" s="12">
        <v>29</v>
      </c>
      <c r="O1289" s="12">
        <v>0.000352</v>
      </c>
      <c r="P1289" s="12">
        <v>5246540</v>
      </c>
      <c r="Q1289" s="12">
        <v>0.110344</v>
      </c>
      <c r="R1289" s="12">
        <v>0.012681999999999999</v>
      </c>
      <c r="S1289" s="8">
        <v>5246548</v>
      </c>
    </row>
    <row r="1290" spans="13:19" ht="14.25">
      <c r="M1290" s="12">
        <v>33</v>
      </c>
      <c r="N1290" s="12">
        <v>0</v>
      </c>
      <c r="O1290" s="12">
        <v>0.000337</v>
      </c>
      <c r="P1290" s="12">
        <v>5246540</v>
      </c>
      <c r="Q1290" s="12">
        <v>0.109025</v>
      </c>
      <c r="R1290" s="12">
        <v>0.071938</v>
      </c>
      <c r="S1290" s="8">
        <v>5246548</v>
      </c>
    </row>
    <row r="1291" spans="13:19" ht="14.25">
      <c r="M1291" s="12">
        <v>33</v>
      </c>
      <c r="N1291" s="12">
        <v>37</v>
      </c>
      <c r="O1291" s="12">
        <v>0.000341</v>
      </c>
      <c r="P1291" s="12">
        <v>5246540</v>
      </c>
      <c r="Q1291" s="12">
        <v>0.026454</v>
      </c>
      <c r="R1291" s="12">
        <v>0.012676</v>
      </c>
      <c r="S1291" s="8">
        <v>5246548</v>
      </c>
    </row>
    <row r="1292" spans="13:19" ht="14.25">
      <c r="M1292" s="12">
        <v>33</v>
      </c>
      <c r="N1292" s="12">
        <v>4</v>
      </c>
      <c r="O1292" s="12">
        <v>0.000336</v>
      </c>
      <c r="P1292" s="12">
        <v>5246540</v>
      </c>
      <c r="Q1292" s="12">
        <v>0.09797399999999999</v>
      </c>
      <c r="R1292" s="12">
        <v>0.012822</v>
      </c>
      <c r="S1292" s="8">
        <v>5246548</v>
      </c>
    </row>
    <row r="1293" spans="13:19" ht="14.25">
      <c r="M1293" s="12">
        <v>33</v>
      </c>
      <c r="N1293" s="12">
        <v>29</v>
      </c>
      <c r="O1293" s="12">
        <v>0.000354</v>
      </c>
      <c r="P1293" s="12">
        <v>5246540</v>
      </c>
      <c r="Q1293" s="12">
        <v>0.065221</v>
      </c>
      <c r="R1293" s="12">
        <v>0.012985</v>
      </c>
      <c r="S1293" s="8">
        <v>5246548</v>
      </c>
    </row>
    <row r="1294" spans="13:19" ht="14.25">
      <c r="M1294" s="12">
        <v>33</v>
      </c>
      <c r="N1294" s="12">
        <v>9</v>
      </c>
      <c r="O1294" s="12">
        <v>0.00034199999999999996</v>
      </c>
      <c r="P1294" s="12">
        <v>5246540</v>
      </c>
      <c r="Q1294" s="12">
        <v>0.10883</v>
      </c>
      <c r="R1294" s="12">
        <v>0.012721</v>
      </c>
      <c r="S1294" s="8">
        <v>5246548</v>
      </c>
    </row>
    <row r="1295" spans="13:19" ht="14.25">
      <c r="M1295" s="12">
        <v>33</v>
      </c>
      <c r="N1295" s="12">
        <v>3</v>
      </c>
      <c r="O1295" s="12">
        <v>0.000404</v>
      </c>
      <c r="P1295" s="12">
        <v>5246540</v>
      </c>
      <c r="Q1295" s="12">
        <v>0.110801</v>
      </c>
      <c r="R1295" s="12">
        <v>0.012818999999999999</v>
      </c>
      <c r="S1295" s="8">
        <v>5246548</v>
      </c>
    </row>
    <row r="1296" spans="13:19" ht="14.25">
      <c r="M1296" s="12">
        <v>33</v>
      </c>
      <c r="N1296" s="12">
        <v>43</v>
      </c>
      <c r="O1296" s="12">
        <v>0.00034199999999999996</v>
      </c>
      <c r="P1296" s="12">
        <v>5246540</v>
      </c>
      <c r="Q1296" s="12">
        <v>0.069227</v>
      </c>
      <c r="R1296" s="12">
        <v>0.012666</v>
      </c>
      <c r="S1296" s="8">
        <v>5246548</v>
      </c>
    </row>
    <row r="1297" spans="13:19" ht="14.25">
      <c r="M1297" s="12">
        <v>33</v>
      </c>
      <c r="N1297" s="12">
        <v>33</v>
      </c>
      <c r="O1297" s="12">
        <v>0.00035099999999999997</v>
      </c>
      <c r="P1297" s="12">
        <v>5246540</v>
      </c>
      <c r="Q1297" s="12">
        <v>0.09648899999999999</v>
      </c>
      <c r="R1297" s="12">
        <v>0.012705</v>
      </c>
      <c r="S1297" s="8">
        <v>5246548</v>
      </c>
    </row>
    <row r="1298" spans="13:19" ht="14.25">
      <c r="M1298" s="12">
        <v>33</v>
      </c>
      <c r="N1298" s="12">
        <v>30</v>
      </c>
      <c r="O1298" s="12">
        <v>0.00035099999999999997</v>
      </c>
      <c r="P1298" s="12">
        <v>5246540</v>
      </c>
      <c r="Q1298" s="12">
        <v>0.10953399999999999</v>
      </c>
      <c r="R1298" s="12">
        <v>0.01298</v>
      </c>
      <c r="S1298" s="8">
        <v>5246548</v>
      </c>
    </row>
    <row r="1299" spans="13:19" ht="14.25">
      <c r="M1299" s="12">
        <v>33</v>
      </c>
      <c r="N1299" s="12">
        <v>39</v>
      </c>
      <c r="O1299" s="12">
        <v>0.000412</v>
      </c>
      <c r="P1299" s="12">
        <v>5246540</v>
      </c>
      <c r="Q1299" s="12">
        <v>0.06289399999999999</v>
      </c>
      <c r="R1299" s="12">
        <v>0.012908999999999999</v>
      </c>
      <c r="S1299" s="8">
        <v>5246548</v>
      </c>
    </row>
    <row r="1300" spans="13:19" ht="14.25">
      <c r="M1300" s="12">
        <v>33</v>
      </c>
      <c r="N1300" s="12">
        <v>36</v>
      </c>
      <c r="O1300" s="12">
        <v>0.00034399999999999996</v>
      </c>
      <c r="P1300" s="12">
        <v>5246540</v>
      </c>
      <c r="Q1300" s="12">
        <v>0.09636199999999999</v>
      </c>
      <c r="R1300" s="12">
        <v>0.012745999999999999</v>
      </c>
      <c r="S1300" s="8">
        <v>5246548</v>
      </c>
    </row>
    <row r="1301" spans="13:19" ht="14.25">
      <c r="M1301" s="12">
        <v>33</v>
      </c>
      <c r="N1301" s="12">
        <v>3</v>
      </c>
      <c r="O1301" s="12">
        <v>0.000343</v>
      </c>
      <c r="P1301" s="12">
        <v>5246540</v>
      </c>
      <c r="Q1301" s="12">
        <v>0.06400399999999999</v>
      </c>
      <c r="R1301" s="12">
        <v>0.012683999999999999</v>
      </c>
      <c r="S1301" s="8">
        <v>5246548</v>
      </c>
    </row>
    <row r="1302" spans="13:19" ht="14.25">
      <c r="M1302" s="12">
        <v>33</v>
      </c>
      <c r="N1302" s="12">
        <v>22</v>
      </c>
      <c r="O1302" s="12">
        <v>0.00029299999999999997</v>
      </c>
      <c r="P1302" s="12">
        <v>5246540</v>
      </c>
      <c r="Q1302" s="12">
        <v>0.09584</v>
      </c>
      <c r="R1302" s="12">
        <v>0.01309</v>
      </c>
      <c r="S1302" s="8">
        <v>5246548</v>
      </c>
    </row>
    <row r="1303" spans="13:19" ht="14.25">
      <c r="M1303" s="12">
        <v>33</v>
      </c>
      <c r="N1303" s="12">
        <v>1</v>
      </c>
      <c r="O1303" s="12">
        <v>4.9999999999999996E-05</v>
      </c>
      <c r="P1303" s="12">
        <v>5246540</v>
      </c>
      <c r="Q1303" s="12">
        <v>0.087045</v>
      </c>
      <c r="R1303" s="12">
        <v>0.012867</v>
      </c>
      <c r="S1303" s="8">
        <v>5246548</v>
      </c>
    </row>
    <row r="1304" spans="13:19" ht="14.25">
      <c r="M1304" s="12">
        <v>33</v>
      </c>
      <c r="N1304" s="12">
        <v>7</v>
      </c>
      <c r="O1304" s="12">
        <v>0.00029099999999999997</v>
      </c>
      <c r="P1304" s="12">
        <v>5246540</v>
      </c>
      <c r="Q1304" s="12">
        <v>0.096701</v>
      </c>
      <c r="R1304" s="12">
        <v>0.012731</v>
      </c>
      <c r="S1304" s="8">
        <v>5246548</v>
      </c>
    </row>
    <row r="1305" spans="13:19" ht="14.25">
      <c r="M1305" s="12">
        <v>33</v>
      </c>
      <c r="N1305" s="12">
        <v>29</v>
      </c>
      <c r="O1305" s="12">
        <v>0.000343</v>
      </c>
      <c r="P1305" s="12">
        <v>5246540</v>
      </c>
      <c r="Q1305" s="12">
        <v>0.064483</v>
      </c>
      <c r="R1305" s="12">
        <v>0.012794</v>
      </c>
      <c r="S1305" s="8">
        <v>5246548</v>
      </c>
    </row>
    <row r="1306" spans="13:19" ht="14.25">
      <c r="M1306" s="12">
        <v>33</v>
      </c>
      <c r="N1306" s="12">
        <v>30</v>
      </c>
      <c r="O1306" s="12">
        <v>0.000406</v>
      </c>
      <c r="P1306" s="12">
        <v>5246540</v>
      </c>
      <c r="Q1306" s="12">
        <v>0.10968299999999999</v>
      </c>
      <c r="R1306" s="12">
        <v>0.012905999999999999</v>
      </c>
      <c r="S1306" s="8">
        <v>5246548</v>
      </c>
    </row>
    <row r="1307" spans="13:19" ht="14.25">
      <c r="M1307" s="12">
        <v>33</v>
      </c>
      <c r="N1307" s="12">
        <v>13</v>
      </c>
      <c r="O1307" s="12">
        <v>0.00033999999999999997</v>
      </c>
      <c r="P1307" s="12">
        <v>5246540</v>
      </c>
      <c r="Q1307" s="12">
        <v>0.095201</v>
      </c>
      <c r="R1307" s="12">
        <v>0.012777</v>
      </c>
      <c r="S1307" s="8">
        <v>5246548</v>
      </c>
    </row>
    <row r="1308" spans="13:19" ht="14.25">
      <c r="M1308" s="12">
        <v>33</v>
      </c>
      <c r="N1308" s="12">
        <v>41</v>
      </c>
      <c r="O1308" s="12">
        <v>0.000424</v>
      </c>
      <c r="P1308" s="12">
        <v>5246540</v>
      </c>
      <c r="Q1308" s="12">
        <v>0.063401</v>
      </c>
      <c r="R1308" s="12">
        <v>0.012485999999999999</v>
      </c>
      <c r="S1308" s="8">
        <v>5246548</v>
      </c>
    </row>
    <row r="1309" spans="13:19" ht="14.25">
      <c r="M1309" s="12">
        <v>33</v>
      </c>
      <c r="N1309" s="12">
        <v>29</v>
      </c>
      <c r="O1309" s="12">
        <v>0.00033999999999999997</v>
      </c>
      <c r="P1309" s="12">
        <v>5246540</v>
      </c>
      <c r="Q1309" s="12">
        <v>0.09536599999999999</v>
      </c>
      <c r="R1309" s="12">
        <v>0.012785999999999999</v>
      </c>
      <c r="S1309" s="8">
        <v>5246548</v>
      </c>
    </row>
    <row r="1310" spans="13:19" ht="14.25">
      <c r="M1310" s="12">
        <v>33</v>
      </c>
      <c r="N1310" s="12">
        <v>21</v>
      </c>
      <c r="O1310" s="12">
        <v>0.000352</v>
      </c>
      <c r="P1310" s="12">
        <v>5246540</v>
      </c>
      <c r="Q1310" s="12">
        <v>0.096062</v>
      </c>
      <c r="R1310" s="12">
        <v>0.012799</v>
      </c>
      <c r="S1310" s="8">
        <v>5246548</v>
      </c>
    </row>
    <row r="1311" spans="13:19" ht="14.25">
      <c r="M1311" s="12">
        <v>33</v>
      </c>
      <c r="N1311" s="12">
        <v>9</v>
      </c>
      <c r="O1311" s="12">
        <v>0.00034199999999999996</v>
      </c>
      <c r="P1311" s="12">
        <v>5246540</v>
      </c>
      <c r="Q1311" s="12">
        <v>0.095943</v>
      </c>
      <c r="R1311" s="12">
        <v>0.012794999999999999</v>
      </c>
      <c r="S1311" s="8">
        <v>5246548</v>
      </c>
    </row>
    <row r="1312" spans="13:19" ht="14.25">
      <c r="M1312" s="12">
        <v>33</v>
      </c>
      <c r="N1312" s="12">
        <v>8</v>
      </c>
      <c r="O1312" s="12">
        <v>0.00035299999999999996</v>
      </c>
      <c r="P1312" s="12">
        <v>5246540</v>
      </c>
      <c r="Q1312" s="12">
        <v>0.06344</v>
      </c>
      <c r="R1312" s="12">
        <v>0.012773</v>
      </c>
      <c r="S1312" s="8">
        <v>5246548</v>
      </c>
    </row>
    <row r="1313" spans="13:19" ht="14.25">
      <c r="M1313" s="12">
        <v>33</v>
      </c>
      <c r="N1313" s="12">
        <v>35</v>
      </c>
      <c r="O1313" s="12">
        <v>0.000343</v>
      </c>
      <c r="P1313" s="12">
        <v>5246540</v>
      </c>
      <c r="Q1313" s="12">
        <v>0.11034899999999999</v>
      </c>
      <c r="R1313" s="12">
        <v>0.012898999999999999</v>
      </c>
      <c r="S1313" s="8">
        <v>5246548</v>
      </c>
    </row>
    <row r="1314" spans="13:19" ht="14.25">
      <c r="M1314" s="12">
        <v>33</v>
      </c>
      <c r="N1314" s="12">
        <v>25</v>
      </c>
      <c r="O1314" s="12">
        <v>0.00034199999999999996</v>
      </c>
      <c r="P1314" s="12">
        <v>5246540</v>
      </c>
      <c r="Q1314" s="12">
        <v>0.109751</v>
      </c>
      <c r="R1314" s="12">
        <v>0.013123</v>
      </c>
      <c r="S1314" s="8">
        <v>5246548</v>
      </c>
    </row>
    <row r="1315" spans="13:19" ht="14.25">
      <c r="M1315" s="12">
        <v>33</v>
      </c>
      <c r="N1315" s="12">
        <v>7</v>
      </c>
      <c r="O1315" s="12">
        <v>0.000348</v>
      </c>
      <c r="P1315" s="12">
        <v>5246540</v>
      </c>
      <c r="Q1315" s="12">
        <v>0.085946</v>
      </c>
      <c r="R1315" s="12">
        <v>0.012492999999999999</v>
      </c>
      <c r="S1315" s="8">
        <v>5246548</v>
      </c>
    </row>
    <row r="1316" spans="13:19" ht="14.25">
      <c r="M1316" s="12">
        <v>33</v>
      </c>
      <c r="N1316" s="12">
        <v>8</v>
      </c>
      <c r="O1316" s="12">
        <v>0.00034199999999999996</v>
      </c>
      <c r="P1316" s="12">
        <v>5246540</v>
      </c>
      <c r="Q1316" s="12">
        <v>0.087423</v>
      </c>
      <c r="R1316" s="12">
        <v>0.012742</v>
      </c>
      <c r="S1316" s="8">
        <v>5246548</v>
      </c>
    </row>
    <row r="1317" spans="13:19" ht="14.25">
      <c r="M1317" s="12">
        <v>33</v>
      </c>
      <c r="N1317" s="12">
        <v>35</v>
      </c>
      <c r="O1317" s="12">
        <v>0.000341</v>
      </c>
      <c r="P1317" s="12">
        <v>5246540</v>
      </c>
      <c r="Q1317" s="12">
        <v>0.096622</v>
      </c>
      <c r="R1317" s="12">
        <v>0.012817</v>
      </c>
      <c r="S1317" s="8">
        <v>5246548</v>
      </c>
    </row>
    <row r="1318" spans="13:19" ht="14.25">
      <c r="M1318" s="12">
        <v>33</v>
      </c>
      <c r="N1318" s="12">
        <v>5</v>
      </c>
      <c r="O1318" s="12">
        <v>0.00034399999999999996</v>
      </c>
      <c r="P1318" s="12">
        <v>5246540</v>
      </c>
      <c r="Q1318" s="12">
        <v>0.086611</v>
      </c>
      <c r="R1318" s="12">
        <v>0.012594</v>
      </c>
      <c r="S1318" s="8">
        <v>5246548</v>
      </c>
    </row>
    <row r="1319" spans="13:19" ht="14.25">
      <c r="M1319" s="12">
        <v>33</v>
      </c>
      <c r="N1319" s="12">
        <v>9</v>
      </c>
      <c r="O1319" s="12">
        <v>0.000341</v>
      </c>
      <c r="P1319" s="12">
        <v>5246540</v>
      </c>
      <c r="Q1319" s="12">
        <v>0.087184</v>
      </c>
      <c r="R1319" s="12">
        <v>0.012891999999999999</v>
      </c>
      <c r="S1319" s="8">
        <v>5246548</v>
      </c>
    </row>
    <row r="1320" spans="13:19" ht="14.25">
      <c r="M1320" s="12">
        <v>33</v>
      </c>
      <c r="N1320" s="12">
        <v>12</v>
      </c>
      <c r="O1320" s="12">
        <v>0.000363</v>
      </c>
      <c r="P1320" s="12">
        <v>5246540</v>
      </c>
      <c r="Q1320" s="12">
        <v>0.08666299999999999</v>
      </c>
      <c r="R1320" s="12">
        <v>0.012759</v>
      </c>
      <c r="S1320" s="8">
        <v>5246548</v>
      </c>
    </row>
    <row r="1321" spans="13:19" ht="14.25">
      <c r="M1321" s="12">
        <v>33</v>
      </c>
      <c r="N1321" s="12">
        <v>13</v>
      </c>
      <c r="O1321" s="12">
        <v>0.000357</v>
      </c>
      <c r="P1321" s="12">
        <v>5246540</v>
      </c>
      <c r="Q1321" s="12">
        <v>0.086037</v>
      </c>
      <c r="R1321" s="12">
        <v>0.012737</v>
      </c>
      <c r="S1321" s="8">
        <v>5246548</v>
      </c>
    </row>
    <row r="1322" spans="13:19" ht="14.25">
      <c r="M1322" s="12">
        <v>33</v>
      </c>
      <c r="N1322" s="12">
        <v>3</v>
      </c>
      <c r="O1322" s="12">
        <v>0.000336</v>
      </c>
      <c r="P1322" s="12">
        <v>5246540</v>
      </c>
      <c r="Q1322" s="12">
        <v>0.096256</v>
      </c>
      <c r="R1322" s="12">
        <v>0.01257</v>
      </c>
      <c r="S1322" s="8">
        <v>5246548</v>
      </c>
    </row>
    <row r="1323" spans="13:19" ht="14.25">
      <c r="M1323" s="12">
        <v>33</v>
      </c>
      <c r="N1323" s="12">
        <v>1</v>
      </c>
      <c r="O1323" s="12">
        <v>0.00035</v>
      </c>
      <c r="P1323" s="12">
        <v>5246540</v>
      </c>
      <c r="Q1323" s="12">
        <v>0.096443</v>
      </c>
      <c r="R1323" s="12">
        <v>0.413414</v>
      </c>
      <c r="S1323" s="8">
        <v>5246548</v>
      </c>
    </row>
    <row r="1324" spans="13:19" ht="14.25">
      <c r="M1324" s="12">
        <v>33</v>
      </c>
      <c r="N1324" s="12">
        <v>23</v>
      </c>
      <c r="O1324" s="12">
        <v>0.000337</v>
      </c>
      <c r="P1324" s="12">
        <v>5246540</v>
      </c>
      <c r="Q1324" s="12">
        <v>0.10939</v>
      </c>
      <c r="R1324" s="12">
        <v>0.012842</v>
      </c>
      <c r="S1324" s="8">
        <v>5246548</v>
      </c>
    </row>
    <row r="1325" spans="13:19" ht="14.25">
      <c r="M1325" s="12">
        <v>33</v>
      </c>
      <c r="N1325" s="12">
        <v>36</v>
      </c>
      <c r="O1325" s="12">
        <v>0.000343</v>
      </c>
      <c r="P1325" s="12">
        <v>5246540</v>
      </c>
      <c r="Q1325" s="12">
        <v>0.09686199999999999</v>
      </c>
      <c r="R1325" s="12">
        <v>0.013035999999999999</v>
      </c>
      <c r="S1325" s="8">
        <v>5246548</v>
      </c>
    </row>
    <row r="1326" spans="13:19" ht="14.25">
      <c r="M1326" s="12">
        <v>33</v>
      </c>
      <c r="N1326" s="12">
        <v>14</v>
      </c>
      <c r="O1326" s="12">
        <v>0.00035</v>
      </c>
      <c r="P1326" s="12">
        <v>5246540</v>
      </c>
      <c r="Q1326" s="12">
        <v>0.09147799999999999</v>
      </c>
      <c r="R1326" s="12">
        <v>0.013035</v>
      </c>
      <c r="S1326" s="8">
        <v>5246548</v>
      </c>
    </row>
    <row r="1327" spans="13:19" ht="14.25">
      <c r="M1327" s="12">
        <v>33</v>
      </c>
      <c r="N1327" s="12">
        <v>3</v>
      </c>
      <c r="O1327" s="12">
        <v>0.00040899999999999997</v>
      </c>
      <c r="P1327" s="12">
        <v>5246540</v>
      </c>
      <c r="Q1327" s="12">
        <v>0.08728</v>
      </c>
      <c r="R1327" s="12">
        <v>0.012716</v>
      </c>
      <c r="S1327" s="8">
        <v>5246548</v>
      </c>
    </row>
    <row r="1328" spans="13:19" ht="14.25">
      <c r="M1328" s="12">
        <v>33</v>
      </c>
      <c r="N1328" s="12">
        <v>13</v>
      </c>
      <c r="O1328" s="12">
        <v>0.000355</v>
      </c>
      <c r="P1328" s="12">
        <v>5246540</v>
      </c>
      <c r="Q1328" s="12">
        <v>0.091527</v>
      </c>
      <c r="R1328" s="12">
        <v>0.012603999999999999</v>
      </c>
      <c r="S1328" s="8">
        <v>5246548</v>
      </c>
    </row>
    <row r="1329" spans="13:19" ht="14.25">
      <c r="M1329" s="12">
        <v>33</v>
      </c>
      <c r="N1329" s="12">
        <v>30</v>
      </c>
      <c r="O1329" s="12">
        <v>0.00034199999999999996</v>
      </c>
      <c r="P1329" s="12">
        <v>5246540</v>
      </c>
      <c r="Q1329" s="12">
        <v>0.09750099999999999</v>
      </c>
      <c r="R1329" s="12">
        <v>0.012874</v>
      </c>
      <c r="S1329" s="8">
        <v>5246548</v>
      </c>
    </row>
    <row r="1330" spans="13:19" ht="14.25">
      <c r="M1330" s="12">
        <v>33</v>
      </c>
      <c r="N1330" s="12">
        <v>3</v>
      </c>
      <c r="O1330" s="12">
        <v>0.000343</v>
      </c>
      <c r="P1330" s="12">
        <v>5246540</v>
      </c>
      <c r="Q1330" s="12">
        <v>0.087485</v>
      </c>
      <c r="R1330" s="12">
        <v>0.012549</v>
      </c>
      <c r="S1330" s="8">
        <v>5246548</v>
      </c>
    </row>
    <row r="1331" spans="13:19" ht="14.25">
      <c r="M1331" s="12">
        <v>33</v>
      </c>
      <c r="N1331" s="12">
        <v>13</v>
      </c>
      <c r="O1331" s="12">
        <v>0.000365</v>
      </c>
      <c r="P1331" s="12">
        <v>5246540</v>
      </c>
      <c r="Q1331" s="12">
        <v>0.06416</v>
      </c>
      <c r="R1331" s="12">
        <v>0.012487</v>
      </c>
      <c r="S1331" s="8">
        <v>5246548</v>
      </c>
    </row>
    <row r="1332" spans="13:19" ht="14.25">
      <c r="M1332" s="12">
        <v>33</v>
      </c>
      <c r="N1332" s="12">
        <v>1</v>
      </c>
      <c r="O1332" s="12">
        <v>5.8E-05</v>
      </c>
      <c r="P1332" s="12">
        <v>5246540</v>
      </c>
      <c r="Q1332" s="12">
        <v>0.086827</v>
      </c>
      <c r="R1332" s="12">
        <v>0.012293</v>
      </c>
      <c r="S1332" s="8">
        <v>5246548</v>
      </c>
    </row>
    <row r="1333" spans="13:19" ht="14.25">
      <c r="M1333" s="12">
        <v>33</v>
      </c>
      <c r="N1333" s="12">
        <v>35</v>
      </c>
      <c r="O1333" s="12">
        <v>0.00035099999999999997</v>
      </c>
      <c r="P1333" s="12">
        <v>5246540</v>
      </c>
      <c r="Q1333" s="12">
        <v>0.06340799999999999</v>
      </c>
      <c r="R1333" s="12">
        <v>0.012386</v>
      </c>
      <c r="S1333" s="8">
        <v>5246548</v>
      </c>
    </row>
    <row r="1334" spans="13:19" ht="14.25">
      <c r="M1334" s="12">
        <v>33</v>
      </c>
      <c r="N1334" s="12">
        <v>14</v>
      </c>
      <c r="O1334" s="12">
        <v>0.000292</v>
      </c>
      <c r="P1334" s="12">
        <v>5246540</v>
      </c>
      <c r="Q1334" s="12">
        <v>0.085921</v>
      </c>
      <c r="R1334" s="12">
        <v>0.012924</v>
      </c>
      <c r="S1334" s="8">
        <v>5246548</v>
      </c>
    </row>
    <row r="1335" spans="13:19" ht="14.25">
      <c r="M1335" s="12">
        <v>33</v>
      </c>
      <c r="N1335" s="12">
        <v>8</v>
      </c>
      <c r="O1335" s="12">
        <v>0.000345</v>
      </c>
      <c r="P1335" s="12">
        <v>5246540</v>
      </c>
      <c r="Q1335" s="12">
        <v>0.086959</v>
      </c>
      <c r="R1335" s="12">
        <v>0.012827</v>
      </c>
      <c r="S1335" s="8">
        <v>5246548</v>
      </c>
    </row>
    <row r="1336" spans="13:19" ht="14.25">
      <c r="M1336" s="12">
        <v>33</v>
      </c>
      <c r="N1336" s="12">
        <v>9</v>
      </c>
      <c r="O1336" s="12">
        <v>0.00040199999999999996</v>
      </c>
      <c r="P1336" s="12">
        <v>5246540</v>
      </c>
      <c r="Q1336" s="12">
        <v>0.0964</v>
      </c>
      <c r="R1336" s="12">
        <v>0.012792</v>
      </c>
      <c r="S1336" s="8">
        <v>5246548</v>
      </c>
    </row>
    <row r="1337" spans="13:19" ht="14.25">
      <c r="M1337" s="12">
        <v>33</v>
      </c>
      <c r="N1337" s="12">
        <v>4</v>
      </c>
      <c r="O1337" s="12">
        <v>0.000341</v>
      </c>
      <c r="P1337" s="12">
        <v>5246540</v>
      </c>
      <c r="Q1337" s="12">
        <v>0.064925</v>
      </c>
      <c r="R1337" s="12">
        <v>0.013189</v>
      </c>
      <c r="S1337" s="8">
        <v>5246548</v>
      </c>
    </row>
    <row r="1338" spans="13:19" ht="14.25">
      <c r="M1338" s="12">
        <v>33</v>
      </c>
      <c r="N1338" s="12">
        <v>29</v>
      </c>
      <c r="O1338" s="12">
        <v>0.000348</v>
      </c>
      <c r="P1338" s="12">
        <v>5246540</v>
      </c>
      <c r="Q1338" s="12">
        <v>0.09704199999999999</v>
      </c>
      <c r="R1338" s="12">
        <v>0.012657999999999999</v>
      </c>
      <c r="S1338" s="8">
        <v>5246548</v>
      </c>
    </row>
    <row r="1339" spans="13:19" ht="14.25">
      <c r="M1339" s="12">
        <v>33</v>
      </c>
      <c r="N1339" s="12">
        <v>3</v>
      </c>
      <c r="O1339" s="12">
        <v>0.00034899999999999997</v>
      </c>
      <c r="P1339" s="12">
        <v>5246540</v>
      </c>
      <c r="Q1339" s="12">
        <v>0.086006</v>
      </c>
      <c r="R1339" s="12">
        <v>0.012699</v>
      </c>
      <c r="S1339" s="8">
        <v>5246548</v>
      </c>
    </row>
    <row r="1340" spans="13:19" ht="14.25">
      <c r="M1340" s="12">
        <v>33</v>
      </c>
      <c r="N1340" s="12">
        <v>4</v>
      </c>
      <c r="O1340" s="12">
        <v>0.000343</v>
      </c>
      <c r="P1340" s="12">
        <v>5246540</v>
      </c>
      <c r="Q1340" s="12">
        <v>0.064123</v>
      </c>
      <c r="R1340" s="12">
        <v>0.012712</v>
      </c>
      <c r="S1340" s="8">
        <v>5246548</v>
      </c>
    </row>
    <row r="1341" spans="13:19" ht="14.25">
      <c r="M1341" s="12">
        <v>33</v>
      </c>
      <c r="N1341" s="12">
        <v>24</v>
      </c>
      <c r="O1341" s="12">
        <v>0.000332</v>
      </c>
      <c r="P1341" s="12">
        <v>5246540</v>
      </c>
      <c r="Q1341" s="12">
        <v>0.063875</v>
      </c>
      <c r="R1341" s="12">
        <v>0.012862</v>
      </c>
      <c r="S1341" s="8">
        <v>5246548</v>
      </c>
    </row>
    <row r="1342" spans="13:19" ht="14.25">
      <c r="M1342" s="12">
        <v>33</v>
      </c>
      <c r="N1342" s="12">
        <v>7</v>
      </c>
      <c r="O1342" s="12">
        <v>0.000341</v>
      </c>
      <c r="P1342" s="12">
        <v>5246540</v>
      </c>
      <c r="Q1342" s="12">
        <v>0.095909</v>
      </c>
      <c r="R1342" s="12">
        <v>0.012771</v>
      </c>
      <c r="S1342" s="8">
        <v>5246548</v>
      </c>
    </row>
    <row r="1343" spans="13:19" ht="14.25">
      <c r="M1343" s="12">
        <v>33</v>
      </c>
      <c r="N1343" s="12">
        <v>19</v>
      </c>
      <c r="O1343" s="12">
        <v>0.000425</v>
      </c>
      <c r="P1343" s="12">
        <v>5246540</v>
      </c>
      <c r="Q1343" s="12">
        <v>0.063896</v>
      </c>
      <c r="R1343" s="12">
        <v>0.012648999999999999</v>
      </c>
      <c r="S1343" s="8">
        <v>5246548</v>
      </c>
    </row>
    <row r="1344" spans="13:19" ht="14.25">
      <c r="M1344" s="12">
        <v>33</v>
      </c>
      <c r="N1344" s="12">
        <v>17</v>
      </c>
      <c r="O1344" s="12">
        <v>0.000334</v>
      </c>
      <c r="P1344" s="12">
        <v>5246540</v>
      </c>
      <c r="Q1344" s="12">
        <v>0.086417</v>
      </c>
      <c r="R1344" s="12">
        <v>0.012633</v>
      </c>
      <c r="S1344" s="8">
        <v>5246548</v>
      </c>
    </row>
    <row r="1345" spans="13:19" ht="14.25">
      <c r="M1345" s="12">
        <v>33</v>
      </c>
      <c r="N1345" s="12">
        <v>37</v>
      </c>
      <c r="O1345" s="12">
        <v>0.000357</v>
      </c>
      <c r="P1345" s="12">
        <v>5246540</v>
      </c>
      <c r="Q1345" s="12">
        <v>0.063621</v>
      </c>
      <c r="R1345" s="12">
        <v>0.012606</v>
      </c>
      <c r="S1345" s="8">
        <v>5246548</v>
      </c>
    </row>
    <row r="1346" spans="13:19" ht="14.25">
      <c r="M1346" s="12">
        <v>33</v>
      </c>
      <c r="N1346" s="12">
        <v>13</v>
      </c>
      <c r="O1346" s="12">
        <v>0.00034199999999999996</v>
      </c>
      <c r="P1346" s="12">
        <v>5246540</v>
      </c>
      <c r="Q1346" s="12">
        <v>0.095244</v>
      </c>
      <c r="R1346" s="12">
        <v>0.012575</v>
      </c>
      <c r="S1346" s="8">
        <v>5246548</v>
      </c>
    </row>
    <row r="1347" spans="13:19" ht="14.25">
      <c r="M1347" s="12">
        <v>33</v>
      </c>
      <c r="N1347" s="12">
        <v>27</v>
      </c>
      <c r="O1347" s="12">
        <v>0.000365</v>
      </c>
      <c r="P1347" s="12">
        <v>5246540</v>
      </c>
      <c r="Q1347" s="12">
        <v>0.109346</v>
      </c>
      <c r="R1347" s="12">
        <v>0.01294</v>
      </c>
      <c r="S1347" s="8">
        <v>5246548</v>
      </c>
    </row>
    <row r="1348" spans="13:19" ht="14.25">
      <c r="M1348" s="12">
        <v>33</v>
      </c>
      <c r="N1348" s="12">
        <v>15</v>
      </c>
      <c r="O1348" s="12">
        <v>0.00034399999999999996</v>
      </c>
      <c r="P1348" s="12">
        <v>5246540</v>
      </c>
      <c r="Q1348" s="12">
        <v>0.08595799999999999</v>
      </c>
      <c r="R1348" s="12">
        <v>0.012789</v>
      </c>
      <c r="S1348" s="8">
        <v>5246548</v>
      </c>
    </row>
    <row r="1349" spans="13:19" ht="14.25">
      <c r="M1349" s="12">
        <v>33</v>
      </c>
      <c r="N1349" s="12">
        <v>30</v>
      </c>
      <c r="O1349" s="12">
        <v>0.000372</v>
      </c>
      <c r="P1349" s="12">
        <v>5246540</v>
      </c>
      <c r="Q1349" s="12">
        <v>0.11003399999999999</v>
      </c>
      <c r="R1349" s="12">
        <v>0.012888</v>
      </c>
      <c r="S1349" s="8">
        <v>5246548</v>
      </c>
    </row>
    <row r="1350" spans="13:19" ht="14.25">
      <c r="M1350" s="12">
        <v>33</v>
      </c>
      <c r="N1350" s="12">
        <v>16</v>
      </c>
      <c r="O1350" s="12">
        <v>0.000343</v>
      </c>
      <c r="P1350" s="12">
        <v>5246540</v>
      </c>
      <c r="Q1350" s="12">
        <v>0.087823</v>
      </c>
      <c r="R1350" s="12">
        <v>0.012827999999999999</v>
      </c>
      <c r="S1350" s="8">
        <v>5246548</v>
      </c>
    </row>
    <row r="1351" spans="13:19" ht="14.25">
      <c r="M1351" s="12">
        <v>33</v>
      </c>
      <c r="N1351" s="12">
        <v>13</v>
      </c>
      <c r="O1351" s="12">
        <v>0.000421</v>
      </c>
      <c r="P1351" s="12">
        <v>5246540</v>
      </c>
      <c r="Q1351" s="12">
        <v>0.10894899999999999</v>
      </c>
      <c r="R1351" s="12">
        <v>0.012671</v>
      </c>
      <c r="S1351" s="8">
        <v>5246548</v>
      </c>
    </row>
    <row r="1352" spans="13:19" ht="14.25">
      <c r="M1352" s="12">
        <v>33</v>
      </c>
      <c r="N1352" s="12">
        <v>10</v>
      </c>
      <c r="O1352" s="12">
        <v>0.00033099999999999997</v>
      </c>
      <c r="P1352" s="12">
        <v>5246540</v>
      </c>
      <c r="Q1352" s="12">
        <v>0.064402</v>
      </c>
      <c r="R1352" s="12">
        <v>0.012813</v>
      </c>
      <c r="S1352" s="8">
        <v>5246548</v>
      </c>
    </row>
    <row r="1353" spans="13:19" ht="14.25">
      <c r="M1353" s="12">
        <v>33</v>
      </c>
      <c r="N1353" s="12">
        <v>14</v>
      </c>
      <c r="O1353" s="12">
        <v>0.000352</v>
      </c>
      <c r="P1353" s="12">
        <v>5246540</v>
      </c>
      <c r="Q1353" s="12">
        <v>0.110417</v>
      </c>
      <c r="R1353" s="12">
        <v>0.012862</v>
      </c>
      <c r="S1353" s="8">
        <v>5246548</v>
      </c>
    </row>
    <row r="1354" spans="13:19" ht="14.25">
      <c r="M1354" s="12">
        <v>33</v>
      </c>
      <c r="N1354" s="12">
        <v>7</v>
      </c>
      <c r="O1354" s="12">
        <v>0.00040199999999999996</v>
      </c>
      <c r="P1354" s="12">
        <v>5246540</v>
      </c>
      <c r="Q1354" s="12">
        <v>0.109569</v>
      </c>
      <c r="R1354" s="12">
        <v>0.012905</v>
      </c>
      <c r="S1354" s="8">
        <v>5246548</v>
      </c>
    </row>
    <row r="1355" spans="13:19" ht="14.25">
      <c r="M1355" s="12">
        <v>33</v>
      </c>
      <c r="N1355" s="12">
        <v>44</v>
      </c>
      <c r="O1355" s="12">
        <v>0.000404</v>
      </c>
      <c r="P1355" s="12">
        <v>5246540</v>
      </c>
      <c r="Q1355" s="12">
        <v>0.063245</v>
      </c>
      <c r="R1355" s="12">
        <v>0.012823999999999999</v>
      </c>
      <c r="S1355" s="8">
        <v>5246548</v>
      </c>
    </row>
    <row r="1356" spans="13:19" ht="14.25">
      <c r="M1356" s="12">
        <v>33</v>
      </c>
      <c r="N1356" s="12">
        <v>6</v>
      </c>
      <c r="O1356" s="12">
        <v>0.00041099999999999996</v>
      </c>
      <c r="P1356" s="12">
        <v>5246540</v>
      </c>
      <c r="Q1356" s="12">
        <v>0.06369899999999999</v>
      </c>
      <c r="R1356" s="12">
        <v>0.012927</v>
      </c>
      <c r="S1356" s="8">
        <v>5246548</v>
      </c>
    </row>
    <row r="1357" spans="13:19" ht="14.25">
      <c r="M1357" s="12">
        <v>33</v>
      </c>
      <c r="N1357" s="12">
        <v>10</v>
      </c>
      <c r="O1357" s="12">
        <v>0.00033299999999999996</v>
      </c>
      <c r="P1357" s="12">
        <v>5246540</v>
      </c>
      <c r="Q1357" s="12">
        <v>0.11022699999999999</v>
      </c>
      <c r="R1357" s="12">
        <v>0.01307</v>
      </c>
      <c r="S1357" s="8">
        <v>5246548</v>
      </c>
    </row>
    <row r="1358" spans="13:19" ht="14.25">
      <c r="M1358" s="12">
        <v>33</v>
      </c>
      <c r="N1358" s="12">
        <v>28</v>
      </c>
      <c r="O1358" s="12">
        <v>0.000355</v>
      </c>
      <c r="P1358" s="12">
        <v>5246540</v>
      </c>
      <c r="Q1358" s="12">
        <v>0.064261</v>
      </c>
      <c r="R1358" s="12">
        <v>0.013215</v>
      </c>
      <c r="S1358" s="8">
        <v>5246548</v>
      </c>
    </row>
    <row r="1359" spans="13:19" ht="14.25">
      <c r="M1359" s="12">
        <v>33</v>
      </c>
      <c r="N1359" s="12">
        <v>2</v>
      </c>
      <c r="O1359" s="12">
        <v>0.00035</v>
      </c>
      <c r="P1359" s="12">
        <v>5246540</v>
      </c>
      <c r="Q1359" s="12">
        <v>0.085903</v>
      </c>
      <c r="R1359" s="12">
        <v>0.012846999999999999</v>
      </c>
      <c r="S1359" s="8">
        <v>5246548</v>
      </c>
    </row>
    <row r="1360" spans="13:19" ht="14.25">
      <c r="M1360" s="12">
        <v>33</v>
      </c>
      <c r="N1360" s="12">
        <v>47</v>
      </c>
      <c r="O1360" s="12">
        <v>0.000355</v>
      </c>
      <c r="P1360" s="12">
        <v>5246540</v>
      </c>
      <c r="Q1360" s="12">
        <v>0.06350399999999999</v>
      </c>
      <c r="R1360" s="12">
        <v>0.012898</v>
      </c>
      <c r="S1360" s="8">
        <v>5246548</v>
      </c>
    </row>
    <row r="1361" spans="13:19" ht="14.25">
      <c r="M1361" s="12">
        <v>33</v>
      </c>
      <c r="N1361" s="12">
        <v>10</v>
      </c>
      <c r="O1361" s="12">
        <v>0.00041299999999999996</v>
      </c>
      <c r="P1361" s="12">
        <v>5246540</v>
      </c>
      <c r="Q1361" s="12">
        <v>0.065147</v>
      </c>
      <c r="R1361" s="12">
        <v>0.012972</v>
      </c>
      <c r="S1361" s="8">
        <v>5246548</v>
      </c>
    </row>
    <row r="1362" spans="13:19" ht="14.25">
      <c r="M1362" s="12">
        <v>33</v>
      </c>
      <c r="N1362" s="12">
        <v>27</v>
      </c>
      <c r="O1362" s="12">
        <v>0.000345</v>
      </c>
      <c r="P1362" s="12">
        <v>5246540</v>
      </c>
      <c r="Q1362" s="12">
        <v>0.095634</v>
      </c>
      <c r="R1362" s="12">
        <v>0.012973</v>
      </c>
      <c r="S1362" s="8">
        <v>5246548</v>
      </c>
    </row>
    <row r="1363" spans="13:19" ht="14.25">
      <c r="M1363" s="12">
        <v>33</v>
      </c>
      <c r="N1363" s="12">
        <v>34</v>
      </c>
      <c r="O1363" s="12">
        <v>0.00034899999999999997</v>
      </c>
      <c r="P1363" s="12">
        <v>5246540</v>
      </c>
      <c r="Q1363" s="12">
        <v>0.096222</v>
      </c>
      <c r="R1363" s="12">
        <v>0.012706</v>
      </c>
      <c r="S1363" s="8">
        <v>5246548</v>
      </c>
    </row>
    <row r="1364" spans="13:19" ht="14.25">
      <c r="M1364" s="12">
        <v>33</v>
      </c>
      <c r="N1364" s="12">
        <v>28</v>
      </c>
      <c r="O1364" s="12">
        <v>0.000404</v>
      </c>
      <c r="P1364" s="12">
        <v>5246540</v>
      </c>
      <c r="Q1364" s="12">
        <v>0.09633</v>
      </c>
      <c r="R1364" s="12">
        <v>0.012922999999999999</v>
      </c>
      <c r="S1364" s="8">
        <v>5246548</v>
      </c>
    </row>
    <row r="1365" spans="13:19" ht="14.25">
      <c r="M1365" s="12">
        <v>33</v>
      </c>
      <c r="N1365" s="12">
        <v>0</v>
      </c>
      <c r="O1365" s="12">
        <v>0.00033</v>
      </c>
      <c r="P1365" s="12">
        <v>5246540</v>
      </c>
      <c r="Q1365" s="12">
        <v>0.086875</v>
      </c>
      <c r="R1365" s="12">
        <v>0.07267599999999999</v>
      </c>
      <c r="S1365" s="8">
        <v>5246548</v>
      </c>
    </row>
    <row r="1366" spans="13:19" ht="14.25">
      <c r="M1366" s="12">
        <v>33</v>
      </c>
      <c r="N1366" s="12">
        <v>31</v>
      </c>
      <c r="O1366" s="12">
        <v>0.000405</v>
      </c>
      <c r="P1366" s="12">
        <v>5246540</v>
      </c>
      <c r="Q1366" s="12">
        <v>0.10923899999999999</v>
      </c>
      <c r="R1366" s="12">
        <v>0.012731</v>
      </c>
      <c r="S1366" s="8">
        <v>5246548</v>
      </c>
    </row>
    <row r="1367" spans="13:19" ht="14.25">
      <c r="M1367" s="12">
        <v>33</v>
      </c>
      <c r="N1367" s="12">
        <v>28</v>
      </c>
      <c r="O1367" s="12">
        <v>0.00041799999999999997</v>
      </c>
      <c r="P1367" s="12">
        <v>5246540</v>
      </c>
      <c r="Q1367" s="12">
        <v>0.11060299999999999</v>
      </c>
      <c r="R1367" s="12">
        <v>0.012894</v>
      </c>
      <c r="S1367" s="8">
        <v>5246548</v>
      </c>
    </row>
    <row r="1368" spans="13:19" ht="14.25">
      <c r="M1368" s="12">
        <v>33</v>
      </c>
      <c r="N1368" s="12">
        <v>27</v>
      </c>
      <c r="O1368" s="12">
        <v>0.00035299999999999996</v>
      </c>
      <c r="P1368" s="12">
        <v>5246540</v>
      </c>
      <c r="Q1368" s="12">
        <v>0.095109</v>
      </c>
      <c r="R1368" s="12">
        <v>0.012705</v>
      </c>
      <c r="S1368" s="8">
        <v>5246548</v>
      </c>
    </row>
    <row r="1369" spans="13:19" ht="14.25">
      <c r="M1369" s="12">
        <v>33</v>
      </c>
      <c r="N1369" s="12">
        <v>24</v>
      </c>
      <c r="O1369" s="12">
        <v>0.000343</v>
      </c>
      <c r="P1369" s="12">
        <v>5246540</v>
      </c>
      <c r="Q1369" s="12">
        <v>0.06346399999999999</v>
      </c>
      <c r="R1369" s="12">
        <v>0.012894</v>
      </c>
      <c r="S1369" s="8">
        <v>5246548</v>
      </c>
    </row>
    <row r="1370" spans="13:19" ht="14.25">
      <c r="M1370" s="12">
        <v>33</v>
      </c>
      <c r="N1370" s="12">
        <v>20</v>
      </c>
      <c r="O1370" s="12">
        <v>0.000415</v>
      </c>
      <c r="P1370" s="12">
        <v>5246540</v>
      </c>
      <c r="Q1370" s="12">
        <v>0.06343499999999999</v>
      </c>
      <c r="R1370" s="12">
        <v>0.012718</v>
      </c>
      <c r="S1370" s="8">
        <v>5246548</v>
      </c>
    </row>
    <row r="1371" spans="13:19" ht="14.25">
      <c r="M1371" s="12">
        <v>33</v>
      </c>
      <c r="N1371" s="12">
        <v>20</v>
      </c>
      <c r="O1371" s="12">
        <v>0.000368</v>
      </c>
      <c r="P1371" s="12">
        <v>5246540</v>
      </c>
      <c r="Q1371" s="12">
        <v>0.064319</v>
      </c>
      <c r="R1371" s="12">
        <v>0.012978</v>
      </c>
      <c r="S1371" s="8">
        <v>5246548</v>
      </c>
    </row>
    <row r="1372" spans="13:19" ht="14.25">
      <c r="M1372" s="12">
        <v>33</v>
      </c>
      <c r="N1372" s="12">
        <v>18</v>
      </c>
      <c r="O1372" s="12">
        <v>0.000343</v>
      </c>
      <c r="P1372" s="12">
        <v>5246540</v>
      </c>
      <c r="Q1372" s="12">
        <v>0.06414299999999999</v>
      </c>
      <c r="R1372" s="12">
        <v>0.012941</v>
      </c>
      <c r="S1372" s="8">
        <v>5246548</v>
      </c>
    </row>
    <row r="1373" spans="13:19" ht="14.25">
      <c r="M1373" s="12">
        <v>33</v>
      </c>
      <c r="N1373" s="12">
        <v>0</v>
      </c>
      <c r="O1373" s="12">
        <v>0.000416</v>
      </c>
      <c r="P1373" s="12">
        <v>5246540</v>
      </c>
      <c r="Q1373" s="12">
        <v>0.086768</v>
      </c>
      <c r="R1373" s="12">
        <v>0.07216399999999999</v>
      </c>
      <c r="S1373" s="8">
        <v>5246548</v>
      </c>
    </row>
    <row r="1374" spans="13:19" ht="14.25">
      <c r="M1374" s="12">
        <v>33</v>
      </c>
      <c r="N1374" s="12">
        <v>22</v>
      </c>
      <c r="O1374" s="12">
        <v>0.000348</v>
      </c>
      <c r="P1374" s="12">
        <v>5246540</v>
      </c>
      <c r="Q1374" s="12">
        <v>0.063779</v>
      </c>
      <c r="R1374" s="12">
        <v>0.012917</v>
      </c>
      <c r="S1374" s="8">
        <v>5246548</v>
      </c>
    </row>
    <row r="1375" spans="13:19" ht="14.25">
      <c r="M1375" s="12">
        <v>33</v>
      </c>
      <c r="N1375" s="12">
        <v>18</v>
      </c>
      <c r="O1375" s="12">
        <v>0.000343</v>
      </c>
      <c r="P1375" s="12">
        <v>5246540</v>
      </c>
      <c r="Q1375" s="12">
        <v>0.095148</v>
      </c>
      <c r="R1375" s="12">
        <v>0.012993999999999999</v>
      </c>
      <c r="S1375" s="8">
        <v>5246548</v>
      </c>
    </row>
    <row r="1376" spans="13:19" ht="14.25">
      <c r="M1376" s="12">
        <v>33</v>
      </c>
      <c r="N1376" s="12">
        <v>29</v>
      </c>
      <c r="O1376" s="12">
        <v>0.00033999999999999997</v>
      </c>
      <c r="P1376" s="12">
        <v>5246540</v>
      </c>
      <c r="Q1376" s="12">
        <v>0.065166</v>
      </c>
      <c r="R1376" s="12">
        <v>0.012839999999999999</v>
      </c>
      <c r="S1376" s="8">
        <v>5246548</v>
      </c>
    </row>
    <row r="1377" spans="13:19" ht="14.25">
      <c r="M1377" s="12">
        <v>33</v>
      </c>
      <c r="N1377" s="12">
        <v>25</v>
      </c>
      <c r="O1377" s="12">
        <v>0.000496</v>
      </c>
      <c r="P1377" s="12">
        <v>5246540</v>
      </c>
      <c r="Q1377" s="12">
        <v>0.06343599999999999</v>
      </c>
      <c r="R1377" s="12">
        <v>0.012839999999999999</v>
      </c>
      <c r="S1377" s="8">
        <v>5246548</v>
      </c>
    </row>
    <row r="1378" spans="13:19" ht="14.25">
      <c r="M1378" s="12">
        <v>33</v>
      </c>
      <c r="N1378" s="12">
        <v>26</v>
      </c>
      <c r="O1378" s="12">
        <v>0.00035</v>
      </c>
      <c r="P1378" s="12">
        <v>5246540</v>
      </c>
      <c r="Q1378" s="12">
        <v>0.063647</v>
      </c>
      <c r="R1378" s="12">
        <v>0.012719</v>
      </c>
      <c r="S1378" s="8">
        <v>5246548</v>
      </c>
    </row>
    <row r="1379" spans="13:19" ht="14.25">
      <c r="M1379" s="12">
        <v>33</v>
      </c>
      <c r="N1379" s="12">
        <v>8</v>
      </c>
      <c r="O1379" s="12">
        <v>0.00034199999999999996</v>
      </c>
      <c r="P1379" s="12">
        <v>5246540</v>
      </c>
      <c r="Q1379" s="12">
        <v>0.063234</v>
      </c>
      <c r="R1379" s="12">
        <v>0.012797999999999999</v>
      </c>
      <c r="S1379" s="8">
        <v>5246548</v>
      </c>
    </row>
    <row r="1380" spans="13:19" ht="14.25">
      <c r="M1380" s="12">
        <v>33</v>
      </c>
      <c r="N1380" s="12">
        <v>9</v>
      </c>
      <c r="O1380" s="12">
        <v>0.000352</v>
      </c>
      <c r="P1380" s="12">
        <v>5246540</v>
      </c>
      <c r="Q1380" s="12">
        <v>0.063244</v>
      </c>
      <c r="R1380" s="12">
        <v>0.012601999999999999</v>
      </c>
      <c r="S1380" s="8">
        <v>5246548</v>
      </c>
    </row>
    <row r="1381" spans="13:19" ht="14.25">
      <c r="M1381" s="12">
        <v>33</v>
      </c>
      <c r="N1381" s="12">
        <v>6</v>
      </c>
      <c r="O1381" s="12">
        <v>0.00034399999999999996</v>
      </c>
      <c r="P1381" s="12">
        <v>5246540</v>
      </c>
      <c r="Q1381" s="12">
        <v>0.063628</v>
      </c>
      <c r="R1381" s="12">
        <v>0.012891</v>
      </c>
      <c r="S1381" s="8">
        <v>5246548</v>
      </c>
    </row>
    <row r="1382" spans="13:19" ht="14.25">
      <c r="M1382" s="12">
        <v>33</v>
      </c>
      <c r="N1382" s="12">
        <v>7</v>
      </c>
      <c r="O1382" s="12">
        <v>0.00033</v>
      </c>
      <c r="P1382" s="12">
        <v>5246540</v>
      </c>
      <c r="Q1382" s="12">
        <v>0.09558799999999999</v>
      </c>
      <c r="R1382" s="12">
        <v>0.012723</v>
      </c>
      <c r="S1382" s="8">
        <v>5246548</v>
      </c>
    </row>
    <row r="1383" spans="13:19" ht="14.25">
      <c r="M1383" s="12">
        <v>33</v>
      </c>
      <c r="N1383" s="12">
        <v>12</v>
      </c>
      <c r="O1383" s="12">
        <v>0.00035099999999999997</v>
      </c>
      <c r="P1383" s="12">
        <v>5246540</v>
      </c>
      <c r="Q1383" s="12">
        <v>0.063376</v>
      </c>
      <c r="R1383" s="12">
        <v>0.012846</v>
      </c>
      <c r="S1383" s="8">
        <v>5246548</v>
      </c>
    </row>
    <row r="1384" spans="13:19" ht="14.25">
      <c r="M1384" s="12">
        <v>33</v>
      </c>
      <c r="N1384" s="12">
        <v>16</v>
      </c>
      <c r="O1384" s="12">
        <v>0.00036899999999999997</v>
      </c>
      <c r="P1384" s="12">
        <v>5246540</v>
      </c>
      <c r="Q1384" s="12">
        <v>0.063122</v>
      </c>
      <c r="R1384" s="12">
        <v>0.012768999999999999</v>
      </c>
      <c r="S1384" s="8">
        <v>5246548</v>
      </c>
    </row>
    <row r="1385" spans="13:19" ht="14.25">
      <c r="M1385" s="12">
        <v>33</v>
      </c>
      <c r="N1385" s="12">
        <v>17</v>
      </c>
      <c r="O1385" s="12">
        <v>0.000341</v>
      </c>
      <c r="P1385" s="12">
        <v>5246540</v>
      </c>
      <c r="Q1385" s="12">
        <v>0.063482</v>
      </c>
      <c r="R1385" s="12">
        <v>0.012841</v>
      </c>
      <c r="S1385" s="8">
        <v>5246548</v>
      </c>
    </row>
    <row r="1386" spans="13:19" ht="14.25">
      <c r="M1386" s="12">
        <v>33</v>
      </c>
      <c r="N1386" s="12">
        <v>13</v>
      </c>
      <c r="O1386" s="12">
        <v>0.00035</v>
      </c>
      <c r="P1386" s="12">
        <v>5246540</v>
      </c>
      <c r="Q1386" s="12">
        <v>0.06297699999999999</v>
      </c>
      <c r="R1386" s="12">
        <v>0.012815</v>
      </c>
      <c r="S1386" s="8">
        <v>5246548</v>
      </c>
    </row>
    <row r="1387" spans="13:19" ht="14.25">
      <c r="M1387" s="12">
        <v>33</v>
      </c>
      <c r="N1387" s="12">
        <v>25</v>
      </c>
      <c r="O1387" s="12">
        <v>0.000345</v>
      </c>
      <c r="P1387" s="12">
        <v>5246540</v>
      </c>
      <c r="Q1387" s="12">
        <v>0.09521099999999999</v>
      </c>
      <c r="R1387" s="12">
        <v>0.012728999999999999</v>
      </c>
      <c r="S1387" s="8">
        <v>5246548</v>
      </c>
    </row>
    <row r="1388" spans="13:19" ht="14.25">
      <c r="M1388" s="12">
        <v>33</v>
      </c>
      <c r="N1388" s="12">
        <v>30</v>
      </c>
      <c r="O1388" s="12">
        <v>0.000345</v>
      </c>
      <c r="P1388" s="12">
        <v>5246540</v>
      </c>
      <c r="Q1388" s="12">
        <v>0.063372</v>
      </c>
      <c r="R1388" s="12">
        <v>0.012974</v>
      </c>
      <c r="S1388" s="8">
        <v>5246548</v>
      </c>
    </row>
    <row r="1389" spans="13:19" ht="14.25">
      <c r="M1389" s="12">
        <v>33</v>
      </c>
      <c r="N1389" s="12">
        <v>45</v>
      </c>
      <c r="O1389" s="12">
        <v>0.00036199999999999996</v>
      </c>
      <c r="P1389" s="12">
        <v>5246540</v>
      </c>
      <c r="Q1389" s="12">
        <v>0.063386</v>
      </c>
      <c r="R1389" s="12">
        <v>0.012423</v>
      </c>
      <c r="S1389" s="8">
        <v>5246548</v>
      </c>
    </row>
    <row r="1390" spans="13:19" ht="14.25">
      <c r="M1390" s="12">
        <v>33</v>
      </c>
      <c r="N1390" s="12">
        <v>46</v>
      </c>
      <c r="O1390" s="12">
        <v>0.00039099999999999996</v>
      </c>
      <c r="P1390" s="12">
        <v>5246540</v>
      </c>
      <c r="Q1390" s="12">
        <v>0.063886</v>
      </c>
      <c r="R1390" s="12">
        <v>0.012764</v>
      </c>
      <c r="S1390" s="8">
        <v>5246548</v>
      </c>
    </row>
    <row r="1391" spans="13:19" ht="14.25">
      <c r="M1391" s="12">
        <v>33</v>
      </c>
      <c r="N1391" s="12">
        <v>0</v>
      </c>
      <c r="O1391" s="12">
        <v>0.000341</v>
      </c>
      <c r="P1391" s="12">
        <v>5246540</v>
      </c>
      <c r="Q1391" s="12">
        <v>0.064139</v>
      </c>
      <c r="R1391" s="12">
        <v>0.072642</v>
      </c>
      <c r="S1391" s="8">
        <v>5246548</v>
      </c>
    </row>
    <row r="1392" spans="13:19" ht="14.25">
      <c r="M1392" s="12">
        <v>33</v>
      </c>
      <c r="N1392" s="12">
        <v>44</v>
      </c>
      <c r="O1392" s="12">
        <v>0.00034199999999999996</v>
      </c>
      <c r="P1392" s="12">
        <v>5246540</v>
      </c>
      <c r="Q1392" s="12">
        <v>0.063438</v>
      </c>
      <c r="R1392" s="12">
        <v>0.012768999999999999</v>
      </c>
      <c r="S1392" s="8">
        <v>5246548</v>
      </c>
    </row>
    <row r="1393" spans="13:19" ht="14.25">
      <c r="M1393" s="12">
        <v>33</v>
      </c>
      <c r="N1393" s="12">
        <v>48</v>
      </c>
      <c r="O1393" s="12">
        <v>0.000354</v>
      </c>
      <c r="P1393" s="12">
        <v>5246540</v>
      </c>
      <c r="Q1393" s="12">
        <v>0.06375499999999999</v>
      </c>
      <c r="R1393" s="12">
        <v>0.012813</v>
      </c>
      <c r="S1393" s="8">
        <v>5246548</v>
      </c>
    </row>
    <row r="1394" spans="13:19" ht="14.25">
      <c r="M1394" s="12">
        <v>33</v>
      </c>
      <c r="N1394" s="12">
        <v>1</v>
      </c>
      <c r="O1394" s="12">
        <v>4.9999999999999996E-05</v>
      </c>
      <c r="P1394" s="12">
        <v>5246540</v>
      </c>
      <c r="Q1394" s="12">
        <v>0.111691</v>
      </c>
      <c r="R1394" s="12">
        <v>0.012817</v>
      </c>
      <c r="S1394" s="8">
        <v>5246548</v>
      </c>
    </row>
    <row r="1395" spans="13:19" ht="14.25">
      <c r="M1395" s="12">
        <v>33</v>
      </c>
      <c r="N1395" s="12">
        <v>14</v>
      </c>
      <c r="O1395" s="12">
        <v>0.00035099999999999997</v>
      </c>
      <c r="P1395" s="12">
        <v>5246540</v>
      </c>
      <c r="Q1395" s="12">
        <v>0.11089299999999999</v>
      </c>
      <c r="R1395" s="12">
        <v>0.012754</v>
      </c>
      <c r="S1395" s="8">
        <v>5246548</v>
      </c>
    </row>
    <row r="1396" spans="13:19" ht="14.25">
      <c r="M1396" s="12">
        <v>33</v>
      </c>
      <c r="N1396" s="12">
        <v>49</v>
      </c>
      <c r="O1396" s="12">
        <v>0.000345</v>
      </c>
      <c r="P1396" s="12">
        <v>5246540</v>
      </c>
      <c r="Q1396" s="12">
        <v>0.032179</v>
      </c>
      <c r="R1396" s="12">
        <v>0.012747999999999999</v>
      </c>
      <c r="S1396" s="8">
        <v>5246548</v>
      </c>
    </row>
    <row r="1397" spans="13:19" ht="14.25">
      <c r="M1397" s="12">
        <v>33</v>
      </c>
      <c r="N1397" s="12">
        <v>0</v>
      </c>
      <c r="O1397" s="12">
        <v>0.00033</v>
      </c>
      <c r="P1397" s="12">
        <v>5246540</v>
      </c>
      <c r="Q1397" s="12">
        <v>0.06344</v>
      </c>
      <c r="R1397" s="12">
        <v>0.07339699999999999</v>
      </c>
      <c r="S1397" s="8">
        <v>5246548</v>
      </c>
    </row>
    <row r="1398" spans="13:19" ht="14.25">
      <c r="M1398" s="12">
        <v>33</v>
      </c>
      <c r="N1398" s="12">
        <v>33</v>
      </c>
      <c r="O1398" s="12">
        <v>0.000425</v>
      </c>
      <c r="P1398" s="12">
        <v>5246540</v>
      </c>
      <c r="Q1398" s="12">
        <v>0.063286</v>
      </c>
      <c r="R1398" s="12">
        <v>0.012834</v>
      </c>
      <c r="S1398" s="8">
        <v>5246548</v>
      </c>
    </row>
    <row r="1399" spans="13:19" ht="14.25">
      <c r="M1399" s="12">
        <v>33</v>
      </c>
      <c r="N1399" s="12">
        <v>36</v>
      </c>
      <c r="O1399" s="12">
        <v>0.000417</v>
      </c>
      <c r="P1399" s="12">
        <v>5246540</v>
      </c>
      <c r="Q1399" s="12">
        <v>0.06353099999999999</v>
      </c>
      <c r="R1399" s="12">
        <v>0.012941</v>
      </c>
      <c r="S1399" s="8">
        <v>5246548</v>
      </c>
    </row>
    <row r="1400" spans="13:19" ht="14.25">
      <c r="M1400" s="12">
        <v>33</v>
      </c>
      <c r="N1400" s="12">
        <v>0</v>
      </c>
      <c r="O1400" s="12">
        <v>0.00034399999999999996</v>
      </c>
      <c r="P1400" s="12">
        <v>5246540</v>
      </c>
      <c r="Q1400" s="12">
        <v>0.063631</v>
      </c>
      <c r="R1400" s="12">
        <v>0.07255</v>
      </c>
      <c r="S1400" s="8">
        <v>5246548</v>
      </c>
    </row>
    <row r="1401" spans="13:19" ht="14.25">
      <c r="M1401" s="12">
        <v>33</v>
      </c>
      <c r="N1401" s="12">
        <v>32</v>
      </c>
      <c r="O1401" s="12">
        <v>0.000368</v>
      </c>
      <c r="P1401" s="12">
        <v>5246540</v>
      </c>
      <c r="Q1401" s="12">
        <v>0.06271399999999999</v>
      </c>
      <c r="R1401" s="12">
        <v>0.012780999999999999</v>
      </c>
      <c r="S1401" s="8">
        <v>5246548</v>
      </c>
    </row>
    <row r="1402" spans="13:19" ht="14.25">
      <c r="M1402" s="12">
        <v>33</v>
      </c>
      <c r="N1402" s="12">
        <v>19</v>
      </c>
      <c r="O1402" s="12">
        <v>0.00035099999999999997</v>
      </c>
      <c r="P1402" s="12">
        <v>5246540</v>
      </c>
      <c r="Q1402" s="12">
        <v>0.095055</v>
      </c>
      <c r="R1402" s="12">
        <v>0.012671</v>
      </c>
      <c r="S1402" s="8">
        <v>5246548</v>
      </c>
    </row>
    <row r="1403" spans="13:19" ht="14.25">
      <c r="M1403" s="12">
        <v>33</v>
      </c>
      <c r="N1403" s="12">
        <v>27</v>
      </c>
      <c r="O1403" s="12">
        <v>0.000359</v>
      </c>
      <c r="P1403" s="12">
        <v>5246540</v>
      </c>
      <c r="Q1403" s="12">
        <v>0.096514</v>
      </c>
      <c r="R1403" s="12">
        <v>0.013359</v>
      </c>
      <c r="S1403" s="8">
        <v>5246548</v>
      </c>
    </row>
    <row r="1404" spans="13:19" ht="14.25">
      <c r="M1404" s="12">
        <v>33</v>
      </c>
      <c r="N1404" s="12">
        <v>42</v>
      </c>
      <c r="O1404" s="12">
        <v>0.00036199999999999996</v>
      </c>
      <c r="P1404" s="12">
        <v>5246540</v>
      </c>
      <c r="Q1404" s="12">
        <v>0.063341</v>
      </c>
      <c r="R1404" s="12">
        <v>0.01277</v>
      </c>
      <c r="S1404" s="8">
        <v>5246548</v>
      </c>
    </row>
    <row r="1405" spans="13:19" ht="14.25">
      <c r="M1405" s="12">
        <v>33</v>
      </c>
      <c r="N1405" s="12">
        <v>34</v>
      </c>
      <c r="O1405" s="12">
        <v>0.000343</v>
      </c>
      <c r="P1405" s="12">
        <v>5246540</v>
      </c>
      <c r="Q1405" s="12">
        <v>0.110395</v>
      </c>
      <c r="R1405" s="12">
        <v>0.012945</v>
      </c>
      <c r="S1405" s="8">
        <v>5246548</v>
      </c>
    </row>
    <row r="1406" spans="13:19" ht="14.25">
      <c r="M1406" s="12">
        <v>33</v>
      </c>
      <c r="N1406" s="12">
        <v>40</v>
      </c>
      <c r="O1406" s="12">
        <v>0.000341</v>
      </c>
      <c r="P1406" s="12">
        <v>5246540</v>
      </c>
      <c r="Q1406" s="12">
        <v>0.063067</v>
      </c>
      <c r="R1406" s="12">
        <v>0.012709</v>
      </c>
      <c r="S1406" s="8">
        <v>5246548</v>
      </c>
    </row>
    <row r="1407" spans="13:19" ht="14.25">
      <c r="M1407" s="12">
        <v>33</v>
      </c>
      <c r="N1407" s="12">
        <v>15</v>
      </c>
      <c r="O1407" s="12">
        <v>0.00041099999999999996</v>
      </c>
      <c r="P1407" s="12">
        <v>5246540</v>
      </c>
      <c r="Q1407" s="12">
        <v>0.11029699999999999</v>
      </c>
      <c r="R1407" s="12">
        <v>0.013418</v>
      </c>
      <c r="S1407" s="8">
        <v>5246548</v>
      </c>
    </row>
    <row r="1408" spans="13:19" ht="14.25">
      <c r="M1408" s="12">
        <v>33</v>
      </c>
      <c r="N1408" s="12">
        <v>16</v>
      </c>
      <c r="O1408" s="12">
        <v>0.000348</v>
      </c>
      <c r="P1408" s="12">
        <v>5246540</v>
      </c>
      <c r="Q1408" s="12">
        <v>0.10964399999999999</v>
      </c>
      <c r="R1408" s="12">
        <v>0.013335</v>
      </c>
      <c r="S1408" s="8">
        <v>5246548</v>
      </c>
    </row>
    <row r="1409" spans="13:19" ht="14.25">
      <c r="M1409" s="12">
        <v>33</v>
      </c>
      <c r="N1409" s="12">
        <v>18</v>
      </c>
      <c r="O1409" s="12">
        <v>0.000345</v>
      </c>
      <c r="P1409" s="12">
        <v>5246540</v>
      </c>
      <c r="Q1409" s="12">
        <v>0.096005</v>
      </c>
      <c r="R1409" s="12">
        <v>0.012877</v>
      </c>
      <c r="S1409" s="8">
        <v>5246548</v>
      </c>
    </row>
    <row r="1410" spans="13:19" ht="14.25">
      <c r="M1410" s="12">
        <v>33</v>
      </c>
      <c r="N1410" s="12">
        <v>14</v>
      </c>
      <c r="O1410" s="12">
        <v>0.000343</v>
      </c>
      <c r="P1410" s="12">
        <v>5246540</v>
      </c>
      <c r="Q1410" s="12">
        <v>0.110514</v>
      </c>
      <c r="R1410" s="12">
        <v>0.012825</v>
      </c>
      <c r="S1410" s="8">
        <v>5246548</v>
      </c>
    </row>
    <row r="1411" spans="13:19" ht="14.25">
      <c r="M1411" s="12">
        <v>33</v>
      </c>
      <c r="N1411" s="12">
        <v>8</v>
      </c>
      <c r="O1411" s="12">
        <v>0.00034199999999999996</v>
      </c>
      <c r="P1411" s="12">
        <v>5246540</v>
      </c>
      <c r="Q1411" s="12">
        <v>0.109346</v>
      </c>
      <c r="R1411" s="12">
        <v>0.013172</v>
      </c>
      <c r="S1411" s="8">
        <v>5246548</v>
      </c>
    </row>
    <row r="1412" spans="13:19" ht="14.25">
      <c r="M1412" s="12">
        <v>33</v>
      </c>
      <c r="N1412" s="12">
        <v>22</v>
      </c>
      <c r="O1412" s="12">
        <v>0.00033299999999999996</v>
      </c>
      <c r="P1412" s="12">
        <v>5246540</v>
      </c>
      <c r="Q1412" s="12">
        <v>0.11026599999999999</v>
      </c>
      <c r="R1412" s="12">
        <v>0.012995999999999999</v>
      </c>
      <c r="S1412" s="8">
        <v>5246548</v>
      </c>
    </row>
    <row r="1413" spans="13:19" ht="14.25">
      <c r="M1413" s="12">
        <v>33</v>
      </c>
      <c r="N1413" s="12">
        <v>22</v>
      </c>
      <c r="O1413" s="12">
        <v>0.00036399999999999996</v>
      </c>
      <c r="P1413" s="12">
        <v>5246540</v>
      </c>
      <c r="Q1413" s="12">
        <v>0.109471</v>
      </c>
      <c r="R1413" s="12">
        <v>0.012986999999999999</v>
      </c>
      <c r="S1413" s="8">
        <v>5246548</v>
      </c>
    </row>
    <row r="1414" spans="13:19" ht="14.25">
      <c r="M1414" s="12">
        <v>33</v>
      </c>
      <c r="N1414" s="12">
        <v>18</v>
      </c>
      <c r="O1414" s="12">
        <v>0.00035299999999999996</v>
      </c>
      <c r="P1414" s="12">
        <v>5246540</v>
      </c>
      <c r="Q1414" s="12">
        <v>0.108929</v>
      </c>
      <c r="R1414" s="12">
        <v>0.013037</v>
      </c>
      <c r="S1414" s="8">
        <v>5246548</v>
      </c>
    </row>
    <row r="1415" spans="13:19" ht="14.25">
      <c r="M1415" s="12">
        <v>33</v>
      </c>
      <c r="N1415" s="12">
        <v>19</v>
      </c>
      <c r="O1415" s="12">
        <v>0.000343</v>
      </c>
      <c r="P1415" s="12">
        <v>5246540</v>
      </c>
      <c r="Q1415" s="12">
        <v>0.110522</v>
      </c>
      <c r="R1415" s="12">
        <v>0.0133</v>
      </c>
      <c r="S1415" s="8">
        <v>5246548</v>
      </c>
    </row>
    <row r="1416" spans="13:19" ht="14.25">
      <c r="M1416" s="12">
        <v>33</v>
      </c>
      <c r="N1416" s="12">
        <v>0</v>
      </c>
      <c r="O1416" s="12">
        <v>0.000341</v>
      </c>
      <c r="P1416" s="12">
        <v>5246540</v>
      </c>
      <c r="Q1416" s="12">
        <v>0.09465499999999999</v>
      </c>
      <c r="R1416" s="12">
        <v>0.072326</v>
      </c>
      <c r="S1416" s="8">
        <v>5246548</v>
      </c>
    </row>
    <row r="1417" spans="13:19" ht="14.25">
      <c r="M1417" s="12">
        <v>33</v>
      </c>
      <c r="N1417" s="12">
        <v>4</v>
      </c>
      <c r="O1417" s="12">
        <v>0.00033299999999999996</v>
      </c>
      <c r="P1417" s="12">
        <v>5246540</v>
      </c>
      <c r="Q1417" s="12">
        <v>0.11631599999999999</v>
      </c>
      <c r="R1417" s="12">
        <v>0.012761999999999999</v>
      </c>
      <c r="S1417" s="8">
        <v>5246548</v>
      </c>
    </row>
    <row r="1418" spans="13:19" ht="14.25">
      <c r="M1418" s="12">
        <v>33</v>
      </c>
      <c r="N1418" s="12">
        <v>36</v>
      </c>
      <c r="O1418" s="12">
        <v>0.00041799999999999997</v>
      </c>
      <c r="P1418" s="12">
        <v>5246540</v>
      </c>
      <c r="Q1418" s="12">
        <v>0.096135</v>
      </c>
      <c r="R1418" s="12">
        <v>0.01279</v>
      </c>
      <c r="S1418" s="8">
        <v>5246548</v>
      </c>
    </row>
    <row r="1419" spans="13:19" ht="14.25">
      <c r="M1419" s="12">
        <v>33</v>
      </c>
      <c r="N1419" s="12">
        <v>37</v>
      </c>
      <c r="O1419" s="12">
        <v>0.00033099999999999997</v>
      </c>
      <c r="P1419" s="12">
        <v>5246540</v>
      </c>
      <c r="Q1419" s="12">
        <v>0.024723</v>
      </c>
      <c r="R1419" s="12">
        <v>0.012794999999999999</v>
      </c>
      <c r="S1419" s="8">
        <v>5246548</v>
      </c>
    </row>
    <row r="1420" spans="13:19" ht="14.25">
      <c r="M1420" s="12">
        <v>33</v>
      </c>
      <c r="N1420" s="12">
        <v>6</v>
      </c>
      <c r="O1420" s="12">
        <v>0.000338</v>
      </c>
      <c r="P1420" s="12">
        <v>5246540</v>
      </c>
      <c r="Q1420" s="12">
        <v>0.11229499999999999</v>
      </c>
      <c r="R1420" s="12">
        <v>0.012837999999999999</v>
      </c>
      <c r="S1420" s="8">
        <v>5246548</v>
      </c>
    </row>
    <row r="1421" spans="13:19" ht="14.25">
      <c r="M1421" s="12">
        <v>33</v>
      </c>
      <c r="N1421" s="12">
        <v>11</v>
      </c>
      <c r="O1421" s="12">
        <v>0.000404</v>
      </c>
      <c r="P1421" s="12">
        <v>5246540</v>
      </c>
      <c r="Q1421" s="12">
        <v>0.10965899999999999</v>
      </c>
      <c r="R1421" s="12">
        <v>0.012673</v>
      </c>
      <c r="S1421" s="8">
        <v>5246548</v>
      </c>
    </row>
    <row r="1422" spans="13:19" ht="14.25">
      <c r="M1422" s="12">
        <v>33</v>
      </c>
      <c r="N1422" s="12">
        <v>12</v>
      </c>
      <c r="O1422" s="12">
        <v>0.00035</v>
      </c>
      <c r="P1422" s="12">
        <v>5246540</v>
      </c>
      <c r="Q1422" s="12">
        <v>0.110815</v>
      </c>
      <c r="R1422" s="12">
        <v>0.01291</v>
      </c>
      <c r="S1422" s="8">
        <v>5246548</v>
      </c>
    </row>
    <row r="1423" spans="13:19" ht="14.25">
      <c r="M1423" s="12">
        <v>33</v>
      </c>
      <c r="N1423" s="12">
        <v>7</v>
      </c>
      <c r="O1423" s="12">
        <v>0.00035</v>
      </c>
      <c r="P1423" s="12">
        <v>5246540</v>
      </c>
      <c r="Q1423" s="12">
        <v>0.109181</v>
      </c>
      <c r="R1423" s="12">
        <v>0.012896</v>
      </c>
      <c r="S1423" s="8">
        <v>5246548</v>
      </c>
    </row>
    <row r="1424" spans="13:19" ht="14.25">
      <c r="M1424" s="12">
        <v>33</v>
      </c>
      <c r="N1424" s="12">
        <v>8</v>
      </c>
      <c r="O1424" s="12">
        <v>0.00033299999999999996</v>
      </c>
      <c r="P1424" s="12">
        <v>5246540</v>
      </c>
      <c r="Q1424" s="12">
        <v>0.109772</v>
      </c>
      <c r="R1424" s="12">
        <v>0.012969999999999999</v>
      </c>
      <c r="S1424" s="8">
        <v>5246548</v>
      </c>
    </row>
    <row r="1425" spans="13:19" ht="14.25">
      <c r="M1425" s="12">
        <v>33</v>
      </c>
      <c r="N1425" s="12">
        <v>23</v>
      </c>
      <c r="O1425" s="12">
        <v>0.000345</v>
      </c>
      <c r="P1425" s="12">
        <v>5246540</v>
      </c>
      <c r="Q1425" s="12">
        <v>0.10986399999999999</v>
      </c>
      <c r="R1425" s="12">
        <v>0.013058</v>
      </c>
      <c r="S1425" s="8">
        <v>5246548</v>
      </c>
    </row>
    <row r="1426" spans="13:19" ht="14.25">
      <c r="M1426" s="12">
        <v>33</v>
      </c>
      <c r="N1426" s="12">
        <v>35</v>
      </c>
      <c r="O1426" s="12">
        <v>0.00033</v>
      </c>
      <c r="P1426" s="12">
        <v>5246540</v>
      </c>
      <c r="Q1426" s="12">
        <v>0.10968399999999999</v>
      </c>
      <c r="R1426" s="12">
        <v>0.012797999999999999</v>
      </c>
      <c r="S1426" s="8">
        <v>5246548</v>
      </c>
    </row>
    <row r="1427" spans="13:19" ht="14.25">
      <c r="M1427" s="12">
        <v>33</v>
      </c>
      <c r="N1427" s="12">
        <v>36</v>
      </c>
      <c r="O1427" s="12">
        <v>0.00034399999999999996</v>
      </c>
      <c r="P1427" s="12">
        <v>5246540</v>
      </c>
      <c r="Q1427" s="12">
        <v>0.11055</v>
      </c>
      <c r="R1427" s="12">
        <v>0.013089</v>
      </c>
      <c r="S1427" s="8">
        <v>5246548</v>
      </c>
    </row>
    <row r="1428" spans="13:19" ht="14.25">
      <c r="M1428" s="12">
        <v>33</v>
      </c>
      <c r="N1428" s="12">
        <v>20</v>
      </c>
      <c r="O1428" s="12">
        <v>0.000332</v>
      </c>
      <c r="P1428" s="12">
        <v>5246540</v>
      </c>
      <c r="Q1428" s="12">
        <v>0.096371</v>
      </c>
      <c r="R1428" s="12">
        <v>0.012903</v>
      </c>
      <c r="S1428" s="8">
        <v>5246548</v>
      </c>
    </row>
    <row r="1429" spans="13:19" ht="14.25">
      <c r="M1429" s="12">
        <v>33</v>
      </c>
      <c r="N1429" s="12">
        <v>34</v>
      </c>
      <c r="O1429" s="12">
        <v>0.00034199999999999996</v>
      </c>
      <c r="P1429" s="12">
        <v>5246540</v>
      </c>
      <c r="Q1429" s="12">
        <v>0.10978099999999999</v>
      </c>
      <c r="R1429" s="12">
        <v>0.013094999999999999</v>
      </c>
      <c r="S1429" s="8">
        <v>5246548</v>
      </c>
    </row>
    <row r="1430" spans="13:19" ht="14.25">
      <c r="M1430" s="12">
        <v>33</v>
      </c>
      <c r="N1430" s="12">
        <v>0</v>
      </c>
      <c r="O1430" s="12">
        <v>0.00034199999999999996</v>
      </c>
      <c r="P1430" s="12">
        <v>5246540</v>
      </c>
      <c r="Q1430" s="12">
        <v>0.10896499999999999</v>
      </c>
      <c r="R1430" s="12">
        <v>0.072657</v>
      </c>
      <c r="S1430" s="8">
        <v>5246548</v>
      </c>
    </row>
    <row r="1431" spans="13:19" ht="14.25">
      <c r="M1431" s="12">
        <v>33</v>
      </c>
      <c r="N1431" s="12">
        <v>4</v>
      </c>
      <c r="O1431" s="12">
        <v>0.000329</v>
      </c>
      <c r="P1431" s="12">
        <v>5246540</v>
      </c>
      <c r="Q1431" s="12">
        <v>0.063221</v>
      </c>
      <c r="R1431" s="12">
        <v>0.013316</v>
      </c>
      <c r="S1431" s="8">
        <v>5246548</v>
      </c>
    </row>
    <row r="1432" spans="13:19" ht="14.25">
      <c r="M1432" s="12">
        <v>33</v>
      </c>
      <c r="N1432" s="12">
        <v>5</v>
      </c>
      <c r="O1432" s="12">
        <v>0.000332</v>
      </c>
      <c r="P1432" s="12">
        <v>5246540</v>
      </c>
      <c r="Q1432" s="12">
        <v>0.06278199999999999</v>
      </c>
      <c r="R1432" s="12">
        <v>0.012438999999999999</v>
      </c>
      <c r="S1432" s="8">
        <v>5246548</v>
      </c>
    </row>
    <row r="1433" spans="13:19" ht="14.25">
      <c r="M1433" s="12">
        <v>33</v>
      </c>
      <c r="N1433" s="12">
        <v>1</v>
      </c>
      <c r="O1433" s="12">
        <v>4.9999999999999996E-05</v>
      </c>
      <c r="P1433" s="12">
        <v>5246540</v>
      </c>
      <c r="Q1433" s="12">
        <v>0.065028</v>
      </c>
      <c r="R1433" s="12">
        <v>0.012758</v>
      </c>
      <c r="S1433" s="8">
        <v>5246548</v>
      </c>
    </row>
    <row r="1434" spans="13:19" ht="14.25">
      <c r="M1434" s="12">
        <v>33</v>
      </c>
      <c r="N1434" s="12">
        <v>2</v>
      </c>
      <c r="O1434" s="12">
        <v>0.000341</v>
      </c>
      <c r="P1434" s="12">
        <v>5246540</v>
      </c>
      <c r="Q1434" s="12">
        <v>0.063884</v>
      </c>
      <c r="R1434" s="12">
        <v>0.012884999999999999</v>
      </c>
      <c r="S1434" s="8">
        <v>5246548</v>
      </c>
    </row>
    <row r="1435" spans="13:19" ht="14.25">
      <c r="M1435" s="12">
        <v>33</v>
      </c>
      <c r="N1435" s="12">
        <v>26</v>
      </c>
      <c r="O1435" s="12">
        <v>0.000354</v>
      </c>
      <c r="P1435" s="12">
        <v>5246540</v>
      </c>
      <c r="Q1435" s="12">
        <v>0.111926</v>
      </c>
      <c r="R1435" s="12">
        <v>0.012936999999999999</v>
      </c>
      <c r="S1435" s="8">
        <v>5246548</v>
      </c>
    </row>
    <row r="1436" spans="13:19" ht="14.25">
      <c r="M1436" s="12">
        <v>33</v>
      </c>
      <c r="N1436" s="12">
        <v>45</v>
      </c>
      <c r="O1436" s="12">
        <v>0.00034199999999999996</v>
      </c>
      <c r="P1436" s="12">
        <v>5246540</v>
      </c>
      <c r="Q1436" s="12">
        <v>0.06369999999999999</v>
      </c>
      <c r="R1436" s="12">
        <v>0.013028999999999999</v>
      </c>
      <c r="S1436" s="8">
        <v>5246548</v>
      </c>
    </row>
    <row r="1437" spans="13:19" ht="14.25">
      <c r="M1437" s="12">
        <v>33</v>
      </c>
      <c r="N1437" s="12">
        <v>24</v>
      </c>
      <c r="O1437" s="12">
        <v>0.000408</v>
      </c>
      <c r="P1437" s="12">
        <v>5246540</v>
      </c>
      <c r="Q1437" s="12">
        <v>0.11148899999999999</v>
      </c>
      <c r="R1437" s="12">
        <v>0.012924</v>
      </c>
      <c r="S1437" s="8">
        <v>5246548</v>
      </c>
    </row>
    <row r="1438" spans="13:19" ht="14.25">
      <c r="M1438" s="12">
        <v>33</v>
      </c>
      <c r="N1438" s="12">
        <v>28</v>
      </c>
      <c r="O1438" s="12">
        <v>0.000338</v>
      </c>
      <c r="P1438" s="12">
        <v>5246540</v>
      </c>
      <c r="Q1438" s="12">
        <v>0.063127</v>
      </c>
      <c r="R1438" s="12">
        <v>0.012778999999999999</v>
      </c>
      <c r="S1438" s="8">
        <v>5246548</v>
      </c>
    </row>
    <row r="1439" spans="13:19" ht="14.25">
      <c r="M1439" s="12">
        <v>33</v>
      </c>
      <c r="N1439" s="12">
        <v>28</v>
      </c>
      <c r="O1439" s="12">
        <v>0.00034199999999999996</v>
      </c>
      <c r="P1439" s="12">
        <v>5246540</v>
      </c>
      <c r="Q1439" s="12">
        <v>0.110677</v>
      </c>
      <c r="R1439" s="12">
        <v>0.012936999999999999</v>
      </c>
      <c r="S1439" s="8">
        <v>5246548</v>
      </c>
    </row>
    <row r="1440" spans="13:19" ht="14.25">
      <c r="M1440" s="12">
        <v>33</v>
      </c>
      <c r="N1440" s="12">
        <v>32</v>
      </c>
      <c r="O1440" s="12">
        <v>0.000341</v>
      </c>
      <c r="P1440" s="12">
        <v>5246540</v>
      </c>
      <c r="Q1440" s="12">
        <v>0.062674</v>
      </c>
      <c r="R1440" s="12">
        <v>0.012817</v>
      </c>
      <c r="S1440" s="8">
        <v>5246548</v>
      </c>
    </row>
    <row r="1441" spans="13:19" ht="14.25">
      <c r="M1441" s="12">
        <v>33</v>
      </c>
      <c r="N1441" s="12">
        <v>18</v>
      </c>
      <c r="O1441" s="12">
        <v>0.00034399999999999996</v>
      </c>
      <c r="P1441" s="12">
        <v>5246540</v>
      </c>
      <c r="Q1441" s="12">
        <v>0.08715099999999999</v>
      </c>
      <c r="R1441" s="12">
        <v>0.012849999999999999</v>
      </c>
      <c r="S1441" s="8">
        <v>5246548</v>
      </c>
    </row>
    <row r="1442" spans="13:19" ht="14.25">
      <c r="M1442" s="12">
        <v>33</v>
      </c>
      <c r="N1442" s="12">
        <v>16</v>
      </c>
      <c r="O1442" s="12">
        <v>0.000329</v>
      </c>
      <c r="P1442" s="12">
        <v>5246540</v>
      </c>
      <c r="Q1442" s="12">
        <v>0.109472</v>
      </c>
      <c r="R1442" s="12">
        <v>0.013063</v>
      </c>
      <c r="S1442" s="8">
        <v>5246548</v>
      </c>
    </row>
    <row r="1443" spans="13:19" ht="14.25">
      <c r="M1443" s="12">
        <v>33</v>
      </c>
      <c r="N1443" s="12">
        <v>30</v>
      </c>
      <c r="O1443" s="12">
        <v>0.000414</v>
      </c>
      <c r="P1443" s="12">
        <v>5246540</v>
      </c>
      <c r="Q1443" s="12">
        <v>0.109387</v>
      </c>
      <c r="R1443" s="12">
        <v>0.013080999999999999</v>
      </c>
      <c r="S1443" s="8">
        <v>5246548</v>
      </c>
    </row>
    <row r="1444" spans="13:19" ht="14.25">
      <c r="M1444" s="12">
        <v>33</v>
      </c>
      <c r="N1444" s="12">
        <v>14</v>
      </c>
      <c r="O1444" s="12">
        <v>0.00040199999999999996</v>
      </c>
      <c r="P1444" s="12">
        <v>5246540</v>
      </c>
      <c r="Q1444" s="12">
        <v>0.09515</v>
      </c>
      <c r="R1444" s="12">
        <v>0.013009</v>
      </c>
      <c r="S1444" s="8">
        <v>5246548</v>
      </c>
    </row>
    <row r="1445" spans="13:19" ht="14.25">
      <c r="M1445" s="12">
        <v>33</v>
      </c>
      <c r="N1445" s="12">
        <v>48</v>
      </c>
      <c r="O1445" s="12">
        <v>0.00035</v>
      </c>
      <c r="P1445" s="12">
        <v>5246540</v>
      </c>
      <c r="Q1445" s="12">
        <v>0.063815</v>
      </c>
      <c r="R1445" s="12">
        <v>0.012964999999999999</v>
      </c>
      <c r="S1445" s="8">
        <v>5246548</v>
      </c>
    </row>
    <row r="1446" spans="13:19" ht="14.25">
      <c r="M1446" s="12">
        <v>33</v>
      </c>
      <c r="N1446" s="12">
        <v>28</v>
      </c>
      <c r="O1446" s="12">
        <v>0.000343</v>
      </c>
      <c r="P1446" s="12">
        <v>5246540</v>
      </c>
      <c r="Q1446" s="12">
        <v>0.096187</v>
      </c>
      <c r="R1446" s="12">
        <v>0.013071999999999999</v>
      </c>
      <c r="S1446" s="8">
        <v>5246548</v>
      </c>
    </row>
    <row r="1447" spans="13:19" ht="14.25">
      <c r="M1447" s="12">
        <v>33</v>
      </c>
      <c r="N1447" s="12">
        <v>36</v>
      </c>
      <c r="O1447" s="12">
        <v>0.000346</v>
      </c>
      <c r="P1447" s="12">
        <v>5246540</v>
      </c>
      <c r="Q1447" s="12">
        <v>0.063637</v>
      </c>
      <c r="R1447" s="12">
        <v>0.012988</v>
      </c>
      <c r="S1447" s="8">
        <v>5246548</v>
      </c>
    </row>
    <row r="1448" spans="13:19" ht="14.25">
      <c r="M1448" s="12">
        <v>33</v>
      </c>
      <c r="N1448" s="12">
        <v>25</v>
      </c>
      <c r="O1448" s="12">
        <v>0.000352</v>
      </c>
      <c r="P1448" s="12">
        <v>5246540</v>
      </c>
      <c r="Q1448" s="12">
        <v>0.09503299999999999</v>
      </c>
      <c r="R1448" s="12">
        <v>0.012870999999999999</v>
      </c>
      <c r="S1448" s="8">
        <v>5246548</v>
      </c>
    </row>
    <row r="1449" spans="13:19" ht="14.25">
      <c r="M1449" s="12">
        <v>33</v>
      </c>
      <c r="N1449" s="12">
        <v>29</v>
      </c>
      <c r="O1449" s="12">
        <v>0.00034399999999999996</v>
      </c>
      <c r="P1449" s="12">
        <v>5246540</v>
      </c>
      <c r="Q1449" s="12">
        <v>0.097038</v>
      </c>
      <c r="R1449" s="12">
        <v>0.012849</v>
      </c>
      <c r="S1449" s="8">
        <v>5246548</v>
      </c>
    </row>
    <row r="1450" spans="13:19" ht="14.25">
      <c r="M1450" s="12">
        <v>33</v>
      </c>
      <c r="N1450" s="12">
        <v>32</v>
      </c>
      <c r="O1450" s="12">
        <v>0.000406</v>
      </c>
      <c r="P1450" s="12">
        <v>5246540</v>
      </c>
      <c r="Q1450" s="12">
        <v>0.09822099999999999</v>
      </c>
      <c r="R1450" s="12">
        <v>0.0129</v>
      </c>
      <c r="S1450" s="8">
        <v>5246548</v>
      </c>
    </row>
    <row r="1451" spans="13:19" ht="14.25">
      <c r="M1451" s="12">
        <v>33</v>
      </c>
      <c r="N1451" s="12">
        <v>33</v>
      </c>
      <c r="O1451" s="12">
        <v>0.00041799999999999997</v>
      </c>
      <c r="P1451" s="12">
        <v>5246540</v>
      </c>
      <c r="Q1451" s="12">
        <v>0.096508</v>
      </c>
      <c r="R1451" s="12">
        <v>0.012875999999999999</v>
      </c>
      <c r="S1451" s="8">
        <v>5246548</v>
      </c>
    </row>
    <row r="1452" spans="13:19" ht="14.25">
      <c r="M1452" s="12">
        <v>33</v>
      </c>
      <c r="N1452" s="12">
        <v>11</v>
      </c>
      <c r="O1452" s="12">
        <v>0.00029299999999999997</v>
      </c>
      <c r="P1452" s="12">
        <v>5246540</v>
      </c>
      <c r="Q1452" s="12">
        <v>0.06336</v>
      </c>
      <c r="R1452" s="12">
        <v>0.01317</v>
      </c>
      <c r="S1452" s="8">
        <v>5246548</v>
      </c>
    </row>
    <row r="1453" spans="13:19" ht="14.25">
      <c r="M1453" s="12">
        <v>33</v>
      </c>
      <c r="N1453" s="12">
        <v>31</v>
      </c>
      <c r="O1453" s="12">
        <v>0.000341</v>
      </c>
      <c r="P1453" s="12">
        <v>5246540</v>
      </c>
      <c r="Q1453" s="12">
        <v>0.09730699999999999</v>
      </c>
      <c r="R1453" s="12">
        <v>0.012667999999999999</v>
      </c>
      <c r="S1453" s="8">
        <v>5246548</v>
      </c>
    </row>
    <row r="1454" spans="13:19" ht="14.25">
      <c r="M1454" s="12">
        <v>33</v>
      </c>
      <c r="N1454" s="12">
        <v>16</v>
      </c>
      <c r="O1454" s="12">
        <v>0.000345</v>
      </c>
      <c r="P1454" s="12">
        <v>5246540</v>
      </c>
      <c r="Q1454" s="12">
        <v>0.096679</v>
      </c>
      <c r="R1454" s="12">
        <v>0.013132999999999999</v>
      </c>
      <c r="S1454" s="8">
        <v>5246548</v>
      </c>
    </row>
    <row r="1455" spans="13:19" ht="14.25">
      <c r="M1455" s="12">
        <v>33</v>
      </c>
      <c r="N1455" s="12">
        <v>17</v>
      </c>
      <c r="O1455" s="12">
        <v>0.000346</v>
      </c>
      <c r="P1455" s="12">
        <v>5246540</v>
      </c>
      <c r="Q1455" s="12">
        <v>0.09609</v>
      </c>
      <c r="R1455" s="12">
        <v>0.012943</v>
      </c>
      <c r="S1455" s="8">
        <v>5246548</v>
      </c>
    </row>
    <row r="1456" spans="13:19" ht="14.25">
      <c r="M1456" s="12">
        <v>33</v>
      </c>
      <c r="N1456" s="12">
        <v>33</v>
      </c>
      <c r="O1456" s="12">
        <v>0.000404</v>
      </c>
      <c r="P1456" s="12">
        <v>5246540</v>
      </c>
      <c r="Q1456" s="12">
        <v>0.11015499999999999</v>
      </c>
      <c r="R1456" s="12">
        <v>0.012735999999999999</v>
      </c>
      <c r="S1456" s="8">
        <v>5246548</v>
      </c>
    </row>
    <row r="1457" spans="13:19" ht="14.25">
      <c r="M1457" s="12">
        <v>33</v>
      </c>
      <c r="N1457" s="12">
        <v>15</v>
      </c>
      <c r="O1457" s="12">
        <v>0.000405</v>
      </c>
      <c r="P1457" s="12">
        <v>5246540</v>
      </c>
      <c r="Q1457" s="12">
        <v>0.095937</v>
      </c>
      <c r="R1457" s="12">
        <v>0.012905999999999999</v>
      </c>
      <c r="S1457" s="8">
        <v>5246548</v>
      </c>
    </row>
    <row r="1458" spans="13:19" ht="14.25">
      <c r="M1458" s="12">
        <v>33</v>
      </c>
      <c r="N1458" s="12">
        <v>20</v>
      </c>
      <c r="O1458" s="12">
        <v>0.000428</v>
      </c>
      <c r="P1458" s="12">
        <v>5246540</v>
      </c>
      <c r="Q1458" s="12">
        <v>0.063683</v>
      </c>
      <c r="R1458" s="12">
        <v>0.012726999999999999</v>
      </c>
      <c r="S1458" s="8">
        <v>5246548</v>
      </c>
    </row>
    <row r="1459" spans="13:19" ht="14.25">
      <c r="M1459" s="12">
        <v>33</v>
      </c>
      <c r="N1459" s="12">
        <v>2</v>
      </c>
      <c r="O1459" s="12">
        <v>0.00029299999999999997</v>
      </c>
      <c r="P1459" s="12">
        <v>5246540</v>
      </c>
      <c r="Q1459" s="12">
        <v>0.096424</v>
      </c>
      <c r="R1459" s="12">
        <v>0.012973</v>
      </c>
      <c r="S1459" s="8">
        <v>5246548</v>
      </c>
    </row>
    <row r="1460" spans="13:19" ht="14.25">
      <c r="M1460" s="12">
        <v>33</v>
      </c>
      <c r="N1460" s="12">
        <v>23</v>
      </c>
      <c r="O1460" s="12">
        <v>0.00041299999999999996</v>
      </c>
      <c r="P1460" s="12">
        <v>5246540</v>
      </c>
      <c r="Q1460" s="12">
        <v>0.096069</v>
      </c>
      <c r="R1460" s="12">
        <v>0.013176</v>
      </c>
      <c r="S1460" s="8">
        <v>5246548</v>
      </c>
    </row>
    <row r="1461" spans="13:19" ht="14.25">
      <c r="M1461" s="12">
        <v>33</v>
      </c>
      <c r="N1461" s="12">
        <v>20</v>
      </c>
      <c r="O1461" s="12">
        <v>0.00034199999999999996</v>
      </c>
      <c r="P1461" s="12">
        <v>5246540</v>
      </c>
      <c r="Q1461" s="12">
        <v>0.096788</v>
      </c>
      <c r="R1461" s="12">
        <v>0.012995999999999999</v>
      </c>
      <c r="S1461" s="8">
        <v>5246548</v>
      </c>
    </row>
    <row r="1462" spans="13:19" ht="14.25">
      <c r="M1462" s="12">
        <v>33</v>
      </c>
      <c r="N1462" s="12">
        <v>17</v>
      </c>
      <c r="O1462" s="12">
        <v>0.000343</v>
      </c>
      <c r="P1462" s="12">
        <v>5246540</v>
      </c>
      <c r="Q1462" s="12">
        <v>0.085854</v>
      </c>
      <c r="R1462" s="12">
        <v>0.012808</v>
      </c>
      <c r="S1462" s="8">
        <v>5246548</v>
      </c>
    </row>
    <row r="1463" spans="13:19" ht="14.25">
      <c r="M1463" s="12">
        <v>33</v>
      </c>
      <c r="N1463" s="12">
        <v>25</v>
      </c>
      <c r="O1463" s="12">
        <v>0.000339</v>
      </c>
      <c r="P1463" s="12">
        <v>5246540</v>
      </c>
      <c r="Q1463" s="12">
        <v>0.063638</v>
      </c>
      <c r="R1463" s="12">
        <v>0.012867</v>
      </c>
      <c r="S1463" s="8">
        <v>5246548</v>
      </c>
    </row>
    <row r="1464" spans="13:19" ht="14.25">
      <c r="M1464" s="12">
        <v>33</v>
      </c>
      <c r="N1464" s="12">
        <v>17</v>
      </c>
      <c r="O1464" s="12">
        <v>0.000341</v>
      </c>
      <c r="P1464" s="12">
        <v>5246540</v>
      </c>
      <c r="Q1464" s="12">
        <v>0.096203</v>
      </c>
      <c r="R1464" s="12">
        <v>0.012816</v>
      </c>
      <c r="S1464" s="8">
        <v>5246548</v>
      </c>
    </row>
    <row r="1465" spans="13:19" ht="14.25">
      <c r="M1465" s="12">
        <v>33</v>
      </c>
      <c r="N1465" s="12">
        <v>14</v>
      </c>
      <c r="O1465" s="12">
        <v>0.000298</v>
      </c>
      <c r="P1465" s="12">
        <v>5246540</v>
      </c>
      <c r="Q1465" s="12">
        <v>0.11169599999999999</v>
      </c>
      <c r="R1465" s="12">
        <v>0.012910999999999999</v>
      </c>
      <c r="S1465" s="8">
        <v>5246548</v>
      </c>
    </row>
    <row r="1466" spans="13:19" ht="14.25">
      <c r="M1466" s="12">
        <v>33</v>
      </c>
      <c r="N1466" s="12">
        <v>10</v>
      </c>
      <c r="O1466" s="12">
        <v>0.00034399999999999996</v>
      </c>
      <c r="P1466" s="12">
        <v>5246540</v>
      </c>
      <c r="Q1466" s="12">
        <v>0.11000599999999999</v>
      </c>
      <c r="R1466" s="12">
        <v>0.012992</v>
      </c>
      <c r="S1466" s="8">
        <v>5246548</v>
      </c>
    </row>
    <row r="1467" spans="13:19" ht="14.25">
      <c r="M1467" s="12">
        <v>33</v>
      </c>
      <c r="N1467" s="12">
        <v>11</v>
      </c>
      <c r="O1467" s="12">
        <v>0.000403</v>
      </c>
      <c r="P1467" s="12">
        <v>5246540</v>
      </c>
      <c r="Q1467" s="12">
        <v>0.108887</v>
      </c>
      <c r="R1467" s="12">
        <v>0.012962999999999999</v>
      </c>
      <c r="S1467" s="8">
        <v>5246548</v>
      </c>
    </row>
    <row r="1468" spans="13:19" ht="14.25">
      <c r="M1468" s="12">
        <v>33</v>
      </c>
      <c r="N1468" s="12">
        <v>15</v>
      </c>
      <c r="O1468" s="12">
        <v>0.00035099999999999997</v>
      </c>
      <c r="P1468" s="12">
        <v>5246540</v>
      </c>
      <c r="Q1468" s="12">
        <v>0.11559399999999999</v>
      </c>
      <c r="R1468" s="12">
        <v>0.012504999999999999</v>
      </c>
      <c r="S1468" s="8">
        <v>5246548</v>
      </c>
    </row>
    <row r="1469" spans="13:19" ht="14.25">
      <c r="M1469" s="12">
        <v>33</v>
      </c>
      <c r="N1469" s="12">
        <v>19</v>
      </c>
      <c r="O1469" s="12">
        <v>0.000408</v>
      </c>
      <c r="P1469" s="12">
        <v>5246540</v>
      </c>
      <c r="Q1469" s="12">
        <v>0.11068299999999999</v>
      </c>
      <c r="R1469" s="12">
        <v>0.012698</v>
      </c>
      <c r="S1469" s="8">
        <v>5246548</v>
      </c>
    </row>
    <row r="1470" spans="13:19" ht="14.25">
      <c r="M1470" s="12">
        <v>33</v>
      </c>
      <c r="N1470" s="12">
        <v>49</v>
      </c>
      <c r="O1470" s="12">
        <v>0.00036399999999999996</v>
      </c>
      <c r="P1470" s="12">
        <v>5246540</v>
      </c>
      <c r="Q1470" s="12">
        <v>0.063939</v>
      </c>
      <c r="R1470" s="12">
        <v>0.012924</v>
      </c>
      <c r="S1470" s="8">
        <v>5246548</v>
      </c>
    </row>
    <row r="1471" spans="13:19" ht="14.25">
      <c r="M1471" s="12">
        <v>33</v>
      </c>
      <c r="N1471" s="12">
        <v>34</v>
      </c>
      <c r="O1471" s="12">
        <v>0.00033999999999999997</v>
      </c>
      <c r="P1471" s="12">
        <v>5246540</v>
      </c>
      <c r="Q1471" s="12">
        <v>0.09544799999999999</v>
      </c>
      <c r="R1471" s="12">
        <v>0.012995</v>
      </c>
      <c r="S1471" s="8">
        <v>5246548</v>
      </c>
    </row>
    <row r="1472" spans="13:19" ht="14.25">
      <c r="M1472" s="12">
        <v>33</v>
      </c>
      <c r="N1472" s="12">
        <v>17</v>
      </c>
      <c r="O1472" s="12">
        <v>0.000348</v>
      </c>
      <c r="P1472" s="12">
        <v>5246540</v>
      </c>
      <c r="Q1472" s="12">
        <v>0.11062799999999999</v>
      </c>
      <c r="R1472" s="12">
        <v>0.012634</v>
      </c>
      <c r="S1472" s="8">
        <v>5246548</v>
      </c>
    </row>
    <row r="1473" spans="13:19" ht="14.25">
      <c r="M1473" s="12">
        <v>33</v>
      </c>
      <c r="N1473" s="12">
        <v>37</v>
      </c>
      <c r="O1473" s="12">
        <v>0.000359</v>
      </c>
      <c r="P1473" s="12">
        <v>5246540</v>
      </c>
      <c r="Q1473" s="12">
        <v>0.025942</v>
      </c>
      <c r="R1473" s="12">
        <v>0.012721</v>
      </c>
      <c r="S1473" s="8">
        <v>5246548</v>
      </c>
    </row>
    <row r="1474" spans="13:19" ht="14.25">
      <c r="M1474" s="12">
        <v>33</v>
      </c>
      <c r="N1474" s="12">
        <v>31</v>
      </c>
      <c r="O1474" s="12">
        <v>0.00042699999999999997</v>
      </c>
      <c r="P1474" s="12">
        <v>5246540</v>
      </c>
      <c r="Q1474" s="12">
        <v>0.109556</v>
      </c>
      <c r="R1474" s="12">
        <v>0.012660999999999999</v>
      </c>
      <c r="S1474" s="8">
        <v>5246548</v>
      </c>
    </row>
    <row r="1475" spans="13:19" ht="14.25">
      <c r="M1475" s="12">
        <v>33</v>
      </c>
      <c r="N1475" s="12">
        <v>35</v>
      </c>
      <c r="O1475" s="12">
        <v>0.00034399999999999996</v>
      </c>
      <c r="P1475" s="12">
        <v>5246540</v>
      </c>
      <c r="Q1475" s="12">
        <v>0.09669699999999999</v>
      </c>
      <c r="R1475" s="12">
        <v>0.012738999999999999</v>
      </c>
      <c r="S1475" s="8">
        <v>5246548</v>
      </c>
    </row>
    <row r="1476" spans="13:19" ht="14.25">
      <c r="M1476" s="12">
        <v>33</v>
      </c>
      <c r="N1476" s="12">
        <v>36</v>
      </c>
      <c r="O1476" s="12">
        <v>0.000343</v>
      </c>
      <c r="P1476" s="12">
        <v>5246540</v>
      </c>
      <c r="Q1476" s="12">
        <v>0.09630799999999999</v>
      </c>
      <c r="R1476" s="12">
        <v>0.012985</v>
      </c>
      <c r="S1476" s="8">
        <v>5246548</v>
      </c>
    </row>
    <row r="1477" spans="13:19" ht="14.25">
      <c r="M1477" s="12">
        <v>33</v>
      </c>
      <c r="N1477" s="12">
        <v>2</v>
      </c>
      <c r="O1477" s="12">
        <v>0.000401</v>
      </c>
      <c r="P1477" s="12">
        <v>5246540</v>
      </c>
      <c r="Q1477" s="12">
        <v>0.109876</v>
      </c>
      <c r="R1477" s="12">
        <v>0.012941</v>
      </c>
      <c r="S1477" s="8">
        <v>5246548</v>
      </c>
    </row>
    <row r="1478" spans="13:19" ht="14.25">
      <c r="M1478" s="12">
        <v>33</v>
      </c>
      <c r="N1478" s="12">
        <v>7</v>
      </c>
      <c r="O1478" s="12">
        <v>0.000406</v>
      </c>
      <c r="P1478" s="12">
        <v>5246540</v>
      </c>
      <c r="Q1478" s="12">
        <v>0.109913</v>
      </c>
      <c r="R1478" s="12">
        <v>0.012891999999999999</v>
      </c>
      <c r="S1478" s="8">
        <v>5246548</v>
      </c>
    </row>
    <row r="1479" spans="13:19" ht="14.25">
      <c r="M1479" s="12">
        <v>33</v>
      </c>
      <c r="N1479" s="12">
        <v>9</v>
      </c>
      <c r="O1479" s="12">
        <v>0.000352</v>
      </c>
      <c r="P1479" s="12">
        <v>5246540</v>
      </c>
      <c r="Q1479" s="12">
        <v>0.10900499999999999</v>
      </c>
      <c r="R1479" s="12">
        <v>0.013023</v>
      </c>
      <c r="S1479" s="8">
        <v>5246548</v>
      </c>
    </row>
    <row r="1480" spans="13:19" ht="14.25">
      <c r="M1480" s="12">
        <v>33</v>
      </c>
      <c r="N1480" s="12">
        <v>16</v>
      </c>
      <c r="O1480" s="12">
        <v>0.000345</v>
      </c>
      <c r="P1480" s="12">
        <v>5246540</v>
      </c>
      <c r="Q1480" s="12">
        <v>0.087256</v>
      </c>
      <c r="R1480" s="12">
        <v>0.01312</v>
      </c>
      <c r="S1480" s="8">
        <v>5246548</v>
      </c>
    </row>
    <row r="1481" spans="13:19" ht="14.25">
      <c r="M1481" s="12">
        <v>33</v>
      </c>
      <c r="N1481" s="12">
        <v>6</v>
      </c>
      <c r="O1481" s="12">
        <v>0.00041</v>
      </c>
      <c r="P1481" s="12">
        <v>5246540</v>
      </c>
      <c r="Q1481" s="12">
        <v>0.11104699999999999</v>
      </c>
      <c r="R1481" s="12">
        <v>0.013000999999999999</v>
      </c>
      <c r="S1481" s="8">
        <v>5246548</v>
      </c>
    </row>
    <row r="1482" spans="13:19" ht="14.25">
      <c r="M1482" s="12">
        <v>33</v>
      </c>
      <c r="N1482" s="12">
        <v>28</v>
      </c>
      <c r="O1482" s="12">
        <v>0.000426</v>
      </c>
      <c r="P1482" s="12">
        <v>5246540</v>
      </c>
      <c r="Q1482" s="12">
        <v>0.0631</v>
      </c>
      <c r="R1482" s="12">
        <v>0.012825999999999999</v>
      </c>
      <c r="S1482" s="8">
        <v>5246548</v>
      </c>
    </row>
    <row r="1483" spans="13:19" ht="14.25">
      <c r="M1483" s="12">
        <v>33</v>
      </c>
      <c r="N1483" s="12">
        <v>8</v>
      </c>
      <c r="O1483" s="12">
        <v>0.00041099999999999996</v>
      </c>
      <c r="P1483" s="12">
        <v>5246540</v>
      </c>
      <c r="Q1483" s="12">
        <v>0.087145</v>
      </c>
      <c r="R1483" s="12">
        <v>0.012896999999999999</v>
      </c>
      <c r="S1483" s="8">
        <v>5246548</v>
      </c>
    </row>
    <row r="1484" spans="13:19" ht="14.25">
      <c r="M1484" s="12">
        <v>33</v>
      </c>
      <c r="N1484" s="12">
        <v>5</v>
      </c>
      <c r="O1484" s="12">
        <v>0.000341</v>
      </c>
      <c r="P1484" s="12">
        <v>5246540</v>
      </c>
      <c r="Q1484" s="12">
        <v>0.085772</v>
      </c>
      <c r="R1484" s="12">
        <v>0.012655</v>
      </c>
      <c r="S1484" s="8">
        <v>5246548</v>
      </c>
    </row>
    <row r="1485" spans="13:19" ht="14.25">
      <c r="M1485" s="12">
        <v>33</v>
      </c>
      <c r="N1485" s="12">
        <v>6</v>
      </c>
      <c r="O1485" s="12">
        <v>0.00040199999999999996</v>
      </c>
      <c r="P1485" s="12">
        <v>5246540</v>
      </c>
      <c r="Q1485" s="12">
        <v>0.086792</v>
      </c>
      <c r="R1485" s="12">
        <v>0.012778999999999999</v>
      </c>
      <c r="S1485" s="8">
        <v>5246548</v>
      </c>
    </row>
    <row r="1486" spans="13:19" ht="14.25">
      <c r="M1486" s="12">
        <v>33</v>
      </c>
      <c r="N1486" s="12">
        <v>9</v>
      </c>
      <c r="O1486" s="12">
        <v>0.000343</v>
      </c>
      <c r="P1486" s="12">
        <v>5246540</v>
      </c>
      <c r="Q1486" s="12">
        <v>0.087101</v>
      </c>
      <c r="R1486" s="12">
        <v>0.012955</v>
      </c>
      <c r="S1486" s="8">
        <v>5246548</v>
      </c>
    </row>
    <row r="1487" spans="13:19" ht="14.25">
      <c r="M1487" s="12">
        <v>33</v>
      </c>
      <c r="N1487" s="12">
        <v>14</v>
      </c>
      <c r="O1487" s="12">
        <v>0.000365</v>
      </c>
      <c r="P1487" s="12">
        <v>5246540</v>
      </c>
      <c r="Q1487" s="12">
        <v>0.086118</v>
      </c>
      <c r="R1487" s="12">
        <v>0.012891</v>
      </c>
      <c r="S1487" s="8">
        <v>5246548</v>
      </c>
    </row>
    <row r="1488" spans="13:19" ht="14.25">
      <c r="M1488" s="12">
        <v>33</v>
      </c>
      <c r="N1488" s="12">
        <v>16</v>
      </c>
      <c r="O1488" s="12">
        <v>0.00034399999999999996</v>
      </c>
      <c r="P1488" s="12">
        <v>5246540</v>
      </c>
      <c r="Q1488" s="12">
        <v>0.086876</v>
      </c>
      <c r="R1488" s="12">
        <v>0.012719</v>
      </c>
      <c r="S1488" s="8">
        <v>5246548</v>
      </c>
    </row>
    <row r="1489" spans="13:19" ht="14.25">
      <c r="M1489" s="12">
        <v>33</v>
      </c>
      <c r="N1489" s="12">
        <v>10</v>
      </c>
      <c r="O1489" s="12">
        <v>0.000404</v>
      </c>
      <c r="P1489" s="12">
        <v>5246540</v>
      </c>
      <c r="Q1489" s="12">
        <v>0.087383</v>
      </c>
      <c r="R1489" s="12">
        <v>0.012922</v>
      </c>
      <c r="S1489" s="8">
        <v>5246548</v>
      </c>
    </row>
    <row r="1490" spans="13:19" ht="14.25">
      <c r="M1490" s="12">
        <v>33</v>
      </c>
      <c r="N1490" s="12">
        <v>12</v>
      </c>
      <c r="O1490" s="12">
        <v>0.00035299999999999996</v>
      </c>
      <c r="P1490" s="12">
        <v>5246540</v>
      </c>
      <c r="Q1490" s="12">
        <v>0.086487</v>
      </c>
      <c r="R1490" s="12">
        <v>0.012874</v>
      </c>
      <c r="S1490" s="8">
        <v>5246548</v>
      </c>
    </row>
    <row r="1491" spans="13:19" ht="14.25">
      <c r="M1491" s="12">
        <v>33</v>
      </c>
      <c r="N1491" s="12">
        <v>37</v>
      </c>
      <c r="O1491" s="12">
        <v>0.000307</v>
      </c>
      <c r="P1491" s="12">
        <v>5246540</v>
      </c>
      <c r="Q1491" s="12">
        <v>0.064043</v>
      </c>
      <c r="R1491" s="12">
        <v>0.012891999999999999</v>
      </c>
      <c r="S1491" s="8">
        <v>5246548</v>
      </c>
    </row>
    <row r="1492" spans="13:19" ht="14.25">
      <c r="M1492" s="12">
        <v>33</v>
      </c>
      <c r="N1492" s="12">
        <v>24</v>
      </c>
      <c r="O1492" s="12">
        <v>0.000355</v>
      </c>
      <c r="P1492" s="12">
        <v>5246540</v>
      </c>
      <c r="Q1492" s="12">
        <v>0.035863</v>
      </c>
      <c r="R1492" s="12">
        <v>0.012841</v>
      </c>
      <c r="S1492" s="8">
        <v>5246548</v>
      </c>
    </row>
    <row r="1493" spans="13:19" ht="14.25">
      <c r="M1493" s="12">
        <v>33</v>
      </c>
      <c r="N1493" s="12">
        <v>22</v>
      </c>
      <c r="O1493" s="12">
        <v>0.000341</v>
      </c>
      <c r="P1493" s="12">
        <v>5246540</v>
      </c>
      <c r="Q1493" s="12">
        <v>0.086508</v>
      </c>
      <c r="R1493" s="12">
        <v>0.012794999999999999</v>
      </c>
      <c r="S1493" s="8">
        <v>5246548</v>
      </c>
    </row>
    <row r="1494" spans="13:19" ht="14.25">
      <c r="M1494" s="12">
        <v>33</v>
      </c>
      <c r="N1494" s="12">
        <v>24</v>
      </c>
      <c r="O1494" s="12">
        <v>0.000357</v>
      </c>
      <c r="P1494" s="12">
        <v>5246540</v>
      </c>
      <c r="Q1494" s="12">
        <v>0.11111</v>
      </c>
      <c r="R1494" s="12">
        <v>0.012846</v>
      </c>
      <c r="S1494" s="8">
        <v>5246548</v>
      </c>
    </row>
    <row r="1495" spans="13:19" ht="14.25">
      <c r="M1495" s="12">
        <v>33</v>
      </c>
      <c r="N1495" s="12">
        <v>31</v>
      </c>
      <c r="O1495" s="12">
        <v>0.000363</v>
      </c>
      <c r="P1495" s="12">
        <v>5246540</v>
      </c>
      <c r="Q1495" s="12">
        <v>0.109874</v>
      </c>
      <c r="R1495" s="12">
        <v>0.012629</v>
      </c>
      <c r="S1495" s="8">
        <v>5246548</v>
      </c>
    </row>
    <row r="1496" spans="13:19" ht="14.25">
      <c r="M1496" s="12">
        <v>33</v>
      </c>
      <c r="N1496" s="12">
        <v>2</v>
      </c>
      <c r="O1496" s="12">
        <v>0.000341</v>
      </c>
      <c r="P1496" s="12">
        <v>5246540</v>
      </c>
      <c r="Q1496" s="12">
        <v>0.086584</v>
      </c>
      <c r="R1496" s="12">
        <v>0.013035</v>
      </c>
      <c r="S1496" s="8">
        <v>5246548</v>
      </c>
    </row>
    <row r="1497" spans="13:19" ht="14.25">
      <c r="M1497" s="12">
        <v>33</v>
      </c>
      <c r="N1497" s="12">
        <v>4</v>
      </c>
      <c r="O1497" s="12">
        <v>0.000343</v>
      </c>
      <c r="P1497" s="12">
        <v>5246540</v>
      </c>
      <c r="Q1497" s="12">
        <v>0.085701</v>
      </c>
      <c r="R1497" s="12">
        <v>0.012749</v>
      </c>
      <c r="S1497" s="8">
        <v>5246548</v>
      </c>
    </row>
    <row r="1498" spans="13:19" ht="14.25">
      <c r="M1498" s="12">
        <v>33</v>
      </c>
      <c r="N1498" s="12">
        <v>36</v>
      </c>
      <c r="O1498" s="12">
        <v>0.00035299999999999996</v>
      </c>
      <c r="P1498" s="12">
        <v>5246540</v>
      </c>
      <c r="Q1498" s="12">
        <v>0.063637</v>
      </c>
      <c r="R1498" s="12">
        <v>0.013117</v>
      </c>
      <c r="S1498" s="8">
        <v>5246548</v>
      </c>
    </row>
    <row r="1499" spans="13:19" ht="14.25">
      <c r="M1499" s="12">
        <v>33</v>
      </c>
      <c r="N1499" s="12">
        <v>1</v>
      </c>
      <c r="O1499" s="12">
        <v>4.9999999999999996E-05</v>
      </c>
      <c r="P1499" s="12">
        <v>5246540</v>
      </c>
      <c r="Q1499" s="12">
        <v>0.08656499999999999</v>
      </c>
      <c r="R1499" s="12">
        <v>0.012910999999999999</v>
      </c>
      <c r="S1499" s="8">
        <v>5246548</v>
      </c>
    </row>
    <row r="1500" spans="13:19" ht="14.25">
      <c r="M1500" s="12">
        <v>33</v>
      </c>
      <c r="N1500" s="12">
        <v>17</v>
      </c>
      <c r="O1500" s="12">
        <v>0.00040699999999999997</v>
      </c>
      <c r="P1500" s="12">
        <v>5246540</v>
      </c>
      <c r="Q1500" s="12">
        <v>0.087083</v>
      </c>
      <c r="R1500" s="12">
        <v>0.012768999999999999</v>
      </c>
      <c r="S1500" s="8">
        <v>5246548</v>
      </c>
    </row>
    <row r="1501" spans="13:19" ht="14.25">
      <c r="M1501" s="12">
        <v>33</v>
      </c>
      <c r="N1501" s="12">
        <v>22</v>
      </c>
      <c r="O1501" s="12">
        <v>0.00034399999999999996</v>
      </c>
      <c r="P1501" s="12">
        <v>5246540</v>
      </c>
      <c r="Q1501" s="12">
        <v>0.086265</v>
      </c>
      <c r="R1501" s="12">
        <v>0.013172999999999999</v>
      </c>
      <c r="S1501" s="8">
        <v>5246548</v>
      </c>
    </row>
    <row r="1502" spans="13:19" ht="14.25">
      <c r="M1502" s="12">
        <v>33</v>
      </c>
      <c r="N1502" s="12">
        <v>22</v>
      </c>
      <c r="O1502" s="12">
        <v>0.00033299999999999996</v>
      </c>
      <c r="P1502" s="12">
        <v>5246540</v>
      </c>
      <c r="Q1502" s="12">
        <v>0.08721</v>
      </c>
      <c r="R1502" s="12">
        <v>0.012995</v>
      </c>
      <c r="S1502" s="8">
        <v>5246548</v>
      </c>
    </row>
    <row r="1503" spans="13:19" ht="14.25">
      <c r="M1503" s="12">
        <v>33</v>
      </c>
      <c r="N1503" s="12">
        <v>4</v>
      </c>
      <c r="O1503" s="12">
        <v>0.00035099999999999997</v>
      </c>
      <c r="P1503" s="12">
        <v>5246540</v>
      </c>
      <c r="Q1503" s="12">
        <v>0.096911</v>
      </c>
      <c r="R1503" s="12">
        <v>0.012974</v>
      </c>
      <c r="S1503" s="8">
        <v>5246548</v>
      </c>
    </row>
    <row r="1504" spans="13:19" ht="14.25">
      <c r="M1504" s="12">
        <v>33</v>
      </c>
      <c r="N1504" s="12">
        <v>20</v>
      </c>
      <c r="O1504" s="12">
        <v>0.000332</v>
      </c>
      <c r="P1504" s="12">
        <v>5246540</v>
      </c>
      <c r="Q1504" s="12">
        <v>0.06350499999999999</v>
      </c>
      <c r="R1504" s="12">
        <v>0.013179</v>
      </c>
      <c r="S1504" s="8">
        <v>5246548</v>
      </c>
    </row>
    <row r="1505" spans="13:19" ht="14.25">
      <c r="M1505" s="12">
        <v>33</v>
      </c>
      <c r="N1505" s="12">
        <v>8</v>
      </c>
      <c r="O1505" s="12">
        <v>0.00034199999999999996</v>
      </c>
      <c r="P1505" s="12">
        <v>5246540</v>
      </c>
      <c r="Q1505" s="12">
        <v>0.095594</v>
      </c>
      <c r="R1505" s="12">
        <v>0.012947</v>
      </c>
      <c r="S1505" s="8">
        <v>5246548</v>
      </c>
    </row>
    <row r="1506" spans="13:19" ht="14.25">
      <c r="M1506" s="12">
        <v>33</v>
      </c>
      <c r="N1506" s="12">
        <v>12</v>
      </c>
      <c r="O1506" s="12">
        <v>0.000323</v>
      </c>
      <c r="P1506" s="12">
        <v>5246540</v>
      </c>
      <c r="Q1506" s="12">
        <v>0.09575399999999999</v>
      </c>
      <c r="R1506" s="12">
        <v>0.013085999999999999</v>
      </c>
      <c r="S1506" s="8">
        <v>5246548</v>
      </c>
    </row>
    <row r="1507" spans="13:19" ht="14.25">
      <c r="M1507" s="12">
        <v>33</v>
      </c>
      <c r="N1507" s="12">
        <v>13</v>
      </c>
      <c r="O1507" s="12">
        <v>0.000405</v>
      </c>
      <c r="P1507" s="12">
        <v>5246540</v>
      </c>
      <c r="Q1507" s="12">
        <v>0.09511</v>
      </c>
      <c r="R1507" s="12">
        <v>0.012672</v>
      </c>
      <c r="S1507" s="8">
        <v>5246548</v>
      </c>
    </row>
    <row r="1508" spans="13:19" ht="14.25">
      <c r="M1508" s="12">
        <v>33</v>
      </c>
      <c r="N1508" s="12">
        <v>16</v>
      </c>
      <c r="O1508" s="12">
        <v>0.000341</v>
      </c>
      <c r="P1508" s="12">
        <v>5246540</v>
      </c>
      <c r="Q1508" s="12">
        <v>0.11004</v>
      </c>
      <c r="R1508" s="12">
        <v>0.013049</v>
      </c>
      <c r="S1508" s="8">
        <v>5246548</v>
      </c>
    </row>
    <row r="1509" spans="13:19" ht="14.25">
      <c r="M1509" s="12">
        <v>33</v>
      </c>
      <c r="N1509" s="12">
        <v>11</v>
      </c>
      <c r="O1509" s="12">
        <v>0.000352</v>
      </c>
      <c r="P1509" s="12">
        <v>5246540</v>
      </c>
      <c r="Q1509" s="12">
        <v>0.09519999999999999</v>
      </c>
      <c r="R1509" s="12">
        <v>0.01281</v>
      </c>
      <c r="S1509" s="8">
        <v>5246548</v>
      </c>
    </row>
    <row r="1510" spans="13:19" ht="14.25">
      <c r="M1510" s="12">
        <v>33</v>
      </c>
      <c r="N1510" s="12">
        <v>21</v>
      </c>
      <c r="O1510" s="12">
        <v>0.00034199999999999996</v>
      </c>
      <c r="P1510" s="12">
        <v>5246540</v>
      </c>
      <c r="Q1510" s="12">
        <v>0.0863</v>
      </c>
      <c r="R1510" s="12">
        <v>0.012801</v>
      </c>
      <c r="S1510" s="8">
        <v>5246548</v>
      </c>
    </row>
    <row r="1511" spans="13:19" ht="14.25">
      <c r="M1511" s="12">
        <v>33</v>
      </c>
      <c r="N1511" s="12">
        <v>22</v>
      </c>
      <c r="O1511" s="12">
        <v>0.000334</v>
      </c>
      <c r="P1511" s="12">
        <v>5246540</v>
      </c>
      <c r="Q1511" s="12">
        <v>0.087283</v>
      </c>
      <c r="R1511" s="12">
        <v>0.012912</v>
      </c>
      <c r="S1511" s="8">
        <v>5246548</v>
      </c>
    </row>
    <row r="1512" spans="13:19" ht="14.25">
      <c r="M1512" s="12">
        <v>33</v>
      </c>
      <c r="N1512" s="12">
        <v>20</v>
      </c>
      <c r="O1512" s="12">
        <v>0.000334</v>
      </c>
      <c r="P1512" s="12">
        <v>5246540</v>
      </c>
      <c r="Q1512" s="12">
        <v>0.085926</v>
      </c>
      <c r="R1512" s="12">
        <v>0.013122</v>
      </c>
      <c r="S1512" s="8">
        <v>5246548</v>
      </c>
    </row>
    <row r="1513" spans="13:19" ht="14.25">
      <c r="M1513" s="12">
        <v>33</v>
      </c>
      <c r="N1513" s="12">
        <v>20</v>
      </c>
      <c r="O1513" s="12">
        <v>0.000354</v>
      </c>
      <c r="P1513" s="12">
        <v>5246540</v>
      </c>
      <c r="Q1513" s="12">
        <v>0.08595699999999999</v>
      </c>
      <c r="R1513" s="12">
        <v>0.012941999999999999</v>
      </c>
      <c r="S1513" s="8">
        <v>5246548</v>
      </c>
    </row>
    <row r="1514" spans="13:19" ht="14.25">
      <c r="M1514" s="12">
        <v>33</v>
      </c>
      <c r="N1514" s="12">
        <v>41</v>
      </c>
      <c r="O1514" s="12">
        <v>0.000327</v>
      </c>
      <c r="P1514" s="12">
        <v>5246540</v>
      </c>
      <c r="Q1514" s="12">
        <v>0.06316</v>
      </c>
      <c r="R1514" s="12">
        <v>0.012591999999999999</v>
      </c>
      <c r="S1514" s="8">
        <v>5246548</v>
      </c>
    </row>
    <row r="1515" spans="13:19" ht="14.25">
      <c r="M1515" s="12">
        <v>33</v>
      </c>
      <c r="N1515" s="12">
        <v>36</v>
      </c>
      <c r="O1515" s="12">
        <v>0.000358</v>
      </c>
      <c r="P1515" s="12">
        <v>5246540</v>
      </c>
      <c r="Q1515" s="12">
        <v>0.110438</v>
      </c>
      <c r="R1515" s="12">
        <v>0.012946</v>
      </c>
      <c r="S1515" s="8">
        <v>5246548</v>
      </c>
    </row>
    <row r="1516" spans="13:19" ht="14.25">
      <c r="M1516" s="12">
        <v>33</v>
      </c>
      <c r="N1516" s="12">
        <v>36</v>
      </c>
      <c r="O1516" s="12">
        <v>0.000354</v>
      </c>
      <c r="P1516" s="12">
        <v>5246540</v>
      </c>
      <c r="Q1516" s="12">
        <v>0.063188</v>
      </c>
      <c r="R1516" s="12">
        <v>0.012929</v>
      </c>
      <c r="S1516" s="8">
        <v>5246548</v>
      </c>
    </row>
    <row r="1517" spans="13:19" ht="14.25">
      <c r="M1517" s="12">
        <v>33</v>
      </c>
      <c r="N1517" s="12">
        <v>0</v>
      </c>
      <c r="O1517" s="12">
        <v>0.000348</v>
      </c>
      <c r="P1517" s="12">
        <v>5246540</v>
      </c>
      <c r="Q1517" s="12">
        <v>0.086883</v>
      </c>
      <c r="R1517" s="12">
        <v>0.071633</v>
      </c>
      <c r="S1517" s="8">
        <v>5246548</v>
      </c>
    </row>
    <row r="1518" spans="13:19" ht="14.25">
      <c r="M1518" s="12">
        <v>33</v>
      </c>
      <c r="N1518" s="12">
        <v>1</v>
      </c>
      <c r="O1518" s="12">
        <v>4.9999999999999996E-05</v>
      </c>
      <c r="P1518" s="12">
        <v>5246540</v>
      </c>
      <c r="Q1518" s="12">
        <v>0.097047</v>
      </c>
      <c r="R1518" s="12">
        <v>0.012515</v>
      </c>
      <c r="S1518" s="8">
        <v>5246548</v>
      </c>
    </row>
    <row r="1519" spans="13:19" ht="14.25">
      <c r="M1519" s="12">
        <v>33</v>
      </c>
      <c r="N1519" s="12">
        <v>17</v>
      </c>
      <c r="O1519" s="12">
        <v>0.000358</v>
      </c>
      <c r="P1519" s="12">
        <v>5246540</v>
      </c>
      <c r="Q1519" s="12">
        <v>0.095037</v>
      </c>
      <c r="R1519" s="12">
        <v>0.012993999999999999</v>
      </c>
      <c r="S1519" s="8">
        <v>5246548</v>
      </c>
    </row>
    <row r="1520" spans="13:19" ht="14.25">
      <c r="M1520" s="12">
        <v>33</v>
      </c>
      <c r="N1520" s="12">
        <v>37</v>
      </c>
      <c r="O1520" s="12">
        <v>0.00034199999999999996</v>
      </c>
      <c r="P1520" s="12">
        <v>5246540</v>
      </c>
      <c r="Q1520" s="12">
        <v>0.026632</v>
      </c>
      <c r="R1520" s="12">
        <v>0.012383</v>
      </c>
      <c r="S1520" s="8">
        <v>5246548</v>
      </c>
    </row>
    <row r="1521" spans="13:19" ht="14.25">
      <c r="M1521" s="12">
        <v>33</v>
      </c>
      <c r="N1521" s="12">
        <v>34</v>
      </c>
      <c r="O1521" s="12">
        <v>0.000343</v>
      </c>
      <c r="P1521" s="12">
        <v>5246540</v>
      </c>
      <c r="Q1521" s="12">
        <v>0.10971299999999999</v>
      </c>
      <c r="R1521" s="12">
        <v>0.012738999999999999</v>
      </c>
      <c r="S1521" s="8">
        <v>5246548</v>
      </c>
    </row>
    <row r="1522" spans="13:19" ht="14.25">
      <c r="M1522" s="12">
        <v>33</v>
      </c>
      <c r="N1522" s="12">
        <v>35</v>
      </c>
      <c r="O1522" s="12">
        <v>0.00035099999999999997</v>
      </c>
      <c r="P1522" s="12">
        <v>5246540</v>
      </c>
      <c r="Q1522" s="12">
        <v>0.111855</v>
      </c>
      <c r="R1522" s="12">
        <v>0.01275</v>
      </c>
      <c r="S1522" s="8">
        <v>5246548</v>
      </c>
    </row>
    <row r="1523" spans="13:19" ht="14.25">
      <c r="M1523" s="12">
        <v>33</v>
      </c>
      <c r="N1523" s="12">
        <v>36</v>
      </c>
      <c r="O1523" s="12">
        <v>0.00034399999999999996</v>
      </c>
      <c r="P1523" s="12">
        <v>5246540</v>
      </c>
      <c r="Q1523" s="12">
        <v>0.110053</v>
      </c>
      <c r="R1523" s="12">
        <v>0.012924999999999999</v>
      </c>
      <c r="S1523" s="8">
        <v>5246548</v>
      </c>
    </row>
    <row r="1524" spans="13:19" ht="14.25">
      <c r="M1524" s="12">
        <v>33</v>
      </c>
      <c r="N1524" s="12">
        <v>2</v>
      </c>
      <c r="O1524" s="12">
        <v>0.00033099999999999997</v>
      </c>
      <c r="P1524" s="12">
        <v>5246540</v>
      </c>
      <c r="Q1524" s="12">
        <v>0.06378</v>
      </c>
      <c r="R1524" s="12">
        <v>0.012768</v>
      </c>
      <c r="S1524" s="8">
        <v>5246548</v>
      </c>
    </row>
    <row r="1525" spans="13:19" ht="14.25">
      <c r="M1525" s="12">
        <v>33</v>
      </c>
      <c r="N1525" s="12">
        <v>11</v>
      </c>
      <c r="O1525" s="12">
        <v>0.000401</v>
      </c>
      <c r="P1525" s="12">
        <v>5246540</v>
      </c>
      <c r="Q1525" s="12">
        <v>0.06315699999999999</v>
      </c>
      <c r="R1525" s="12">
        <v>0.012650999999999999</v>
      </c>
      <c r="S1525" s="8">
        <v>5246548</v>
      </c>
    </row>
    <row r="1526" spans="13:19" ht="14.25">
      <c r="M1526" s="12">
        <v>33</v>
      </c>
      <c r="N1526" s="12">
        <v>7</v>
      </c>
      <c r="O1526" s="12">
        <v>0.000408</v>
      </c>
      <c r="P1526" s="12">
        <v>5246540</v>
      </c>
      <c r="Q1526" s="12">
        <v>0.068658</v>
      </c>
      <c r="R1526" s="12">
        <v>0.012928</v>
      </c>
      <c r="S1526" s="8">
        <v>5246548</v>
      </c>
    </row>
    <row r="1527" spans="13:19" ht="14.25">
      <c r="M1527" s="12">
        <v>33</v>
      </c>
      <c r="N1527" s="12">
        <v>32</v>
      </c>
      <c r="O1527" s="12">
        <v>0.00033299999999999996</v>
      </c>
      <c r="P1527" s="12">
        <v>5246540</v>
      </c>
      <c r="Q1527" s="12">
        <v>0.063231</v>
      </c>
      <c r="R1527" s="12">
        <v>0.012863</v>
      </c>
      <c r="S1527" s="8">
        <v>5246548</v>
      </c>
    </row>
    <row r="1528" spans="13:19" ht="14.25">
      <c r="M1528" s="12">
        <v>33</v>
      </c>
      <c r="N1528" s="12">
        <v>5</v>
      </c>
      <c r="O1528" s="12">
        <v>0.00034199999999999996</v>
      </c>
      <c r="P1528" s="12">
        <v>5246540</v>
      </c>
      <c r="Q1528" s="12">
        <v>0.063134</v>
      </c>
      <c r="R1528" s="12">
        <v>0.012877</v>
      </c>
      <c r="S1528" s="8">
        <v>5246548</v>
      </c>
    </row>
    <row r="1529" spans="13:19" ht="14.25">
      <c r="M1529" s="12">
        <v>33</v>
      </c>
      <c r="N1529" s="12">
        <v>17</v>
      </c>
      <c r="O1529" s="12">
        <v>0.000346</v>
      </c>
      <c r="P1529" s="12">
        <v>5246540</v>
      </c>
      <c r="Q1529" s="12">
        <v>0.08692699999999999</v>
      </c>
      <c r="R1529" s="12">
        <v>0.012818999999999999</v>
      </c>
      <c r="S1529" s="8">
        <v>5246548</v>
      </c>
    </row>
    <row r="1530" spans="13:19" ht="14.25">
      <c r="M1530" s="12">
        <v>33</v>
      </c>
      <c r="N1530" s="12">
        <v>27</v>
      </c>
      <c r="O1530" s="12">
        <v>0.00041799999999999997</v>
      </c>
      <c r="P1530" s="12">
        <v>5246540</v>
      </c>
      <c r="Q1530" s="12">
        <v>0.11015499999999999</v>
      </c>
      <c r="R1530" s="12">
        <v>0.012388</v>
      </c>
      <c r="S1530" s="8">
        <v>5246548</v>
      </c>
    </row>
    <row r="1531" spans="13:19" ht="14.25">
      <c r="M1531" s="12">
        <v>33</v>
      </c>
      <c r="N1531" s="12">
        <v>23</v>
      </c>
      <c r="O1531" s="12">
        <v>0.00034199999999999996</v>
      </c>
      <c r="P1531" s="12">
        <v>5246540</v>
      </c>
      <c r="Q1531" s="12">
        <v>0.10971</v>
      </c>
      <c r="R1531" s="12">
        <v>0.012738999999999999</v>
      </c>
      <c r="S1531" s="8">
        <v>5246548</v>
      </c>
    </row>
    <row r="1532" spans="13:19" ht="14.25">
      <c r="M1532" s="12">
        <v>33</v>
      </c>
      <c r="N1532" s="12">
        <v>24</v>
      </c>
      <c r="O1532" s="12">
        <v>0.000339</v>
      </c>
      <c r="P1532" s="12">
        <v>5246540</v>
      </c>
      <c r="Q1532" s="12">
        <v>0.11199999999999999</v>
      </c>
      <c r="R1532" s="12">
        <v>0.012945</v>
      </c>
      <c r="S1532" s="8">
        <v>5246548</v>
      </c>
    </row>
    <row r="1533" spans="13:19" ht="14.25">
      <c r="M1533" s="12">
        <v>33</v>
      </c>
      <c r="N1533" s="12">
        <v>29</v>
      </c>
      <c r="O1533" s="12">
        <v>0.000343</v>
      </c>
      <c r="P1533" s="12">
        <v>5246540</v>
      </c>
      <c r="Q1533" s="12">
        <v>0.110236</v>
      </c>
      <c r="R1533" s="12">
        <v>0.012393999999999999</v>
      </c>
      <c r="S1533" s="8">
        <v>5246548</v>
      </c>
    </row>
    <row r="1534" spans="13:19" ht="14.25">
      <c r="M1534" s="12">
        <v>33</v>
      </c>
      <c r="N1534" s="12">
        <v>33</v>
      </c>
      <c r="O1534" s="12">
        <v>0.000415</v>
      </c>
      <c r="P1534" s="12">
        <v>5246540</v>
      </c>
      <c r="Q1534" s="12">
        <v>0.109527</v>
      </c>
      <c r="R1534" s="12">
        <v>0.012614</v>
      </c>
      <c r="S1534" s="8">
        <v>5246548</v>
      </c>
    </row>
    <row r="1535" spans="13:19" ht="14.25">
      <c r="M1535" s="12">
        <v>33</v>
      </c>
      <c r="N1535" s="12">
        <v>1</v>
      </c>
      <c r="O1535" s="12">
        <v>4.9999999999999996E-05</v>
      </c>
      <c r="P1535" s="12">
        <v>5246540</v>
      </c>
      <c r="Q1535" s="12">
        <v>0.06539099999999999</v>
      </c>
      <c r="R1535" s="12">
        <v>0.012653</v>
      </c>
      <c r="S1535" s="8">
        <v>5246548</v>
      </c>
    </row>
    <row r="1536" spans="13:19" ht="14.25">
      <c r="M1536" s="12">
        <v>33</v>
      </c>
      <c r="N1536" s="12">
        <v>31</v>
      </c>
      <c r="O1536" s="12">
        <v>0.000372</v>
      </c>
      <c r="P1536" s="12">
        <v>5246540</v>
      </c>
      <c r="Q1536" s="12">
        <v>0.10985199999999999</v>
      </c>
      <c r="R1536" s="12">
        <v>0.012766999999999999</v>
      </c>
      <c r="S1536" s="8">
        <v>5246548</v>
      </c>
    </row>
    <row r="1537" spans="13:19" ht="14.25">
      <c r="M1537" s="12">
        <v>33</v>
      </c>
      <c r="N1537" s="12">
        <v>32</v>
      </c>
      <c r="O1537" s="12">
        <v>0.000368</v>
      </c>
      <c r="P1537" s="12">
        <v>5246540</v>
      </c>
      <c r="Q1537" s="12">
        <v>0.11005</v>
      </c>
      <c r="R1537" s="12">
        <v>0.012903</v>
      </c>
      <c r="S1537" s="8">
        <v>5246548</v>
      </c>
    </row>
    <row r="1538" spans="13:19" ht="14.25">
      <c r="M1538" s="12">
        <v>33</v>
      </c>
      <c r="N1538" s="12">
        <v>0</v>
      </c>
      <c r="O1538" s="12">
        <v>0.000343</v>
      </c>
      <c r="P1538" s="12">
        <v>5246540</v>
      </c>
      <c r="Q1538" s="12">
        <v>0.063751</v>
      </c>
      <c r="R1538" s="12">
        <v>0.07241299999999999</v>
      </c>
      <c r="S1538" s="8">
        <v>5246548</v>
      </c>
    </row>
    <row r="1539" spans="13:19" ht="14.25">
      <c r="M1539" s="12">
        <v>33</v>
      </c>
      <c r="N1539" s="12">
        <v>21</v>
      </c>
      <c r="O1539" s="12">
        <v>0.00035</v>
      </c>
      <c r="P1539" s="12">
        <v>5246540</v>
      </c>
      <c r="Q1539" s="12">
        <v>0.063271</v>
      </c>
      <c r="R1539" s="12">
        <v>0.012738999999999999</v>
      </c>
      <c r="S1539" s="8">
        <v>5246548</v>
      </c>
    </row>
    <row r="1540" spans="13:19" ht="14.25">
      <c r="M1540" s="12">
        <v>33</v>
      </c>
      <c r="N1540" s="12">
        <v>22</v>
      </c>
      <c r="O1540" s="12">
        <v>0.000341</v>
      </c>
      <c r="P1540" s="12">
        <v>5246540</v>
      </c>
      <c r="Q1540" s="12">
        <v>0.06443499999999999</v>
      </c>
      <c r="R1540" s="12">
        <v>0.012928</v>
      </c>
      <c r="S1540" s="8">
        <v>5246548</v>
      </c>
    </row>
    <row r="1541" spans="13:19" ht="14.25">
      <c r="M1541" s="12">
        <v>33</v>
      </c>
      <c r="N1541" s="12">
        <v>19</v>
      </c>
      <c r="O1541" s="12">
        <v>0.000334</v>
      </c>
      <c r="P1541" s="12">
        <v>5246540</v>
      </c>
      <c r="Q1541" s="12">
        <v>0.063734</v>
      </c>
      <c r="R1541" s="12">
        <v>0.012745</v>
      </c>
      <c r="S1541" s="8">
        <v>5246548</v>
      </c>
    </row>
    <row r="1542" spans="13:19" ht="14.25">
      <c r="M1542" s="12">
        <v>33</v>
      </c>
      <c r="N1542" s="12">
        <v>5</v>
      </c>
      <c r="O1542" s="12">
        <v>0.00034199999999999996</v>
      </c>
      <c r="P1542" s="12">
        <v>5246540</v>
      </c>
      <c r="Q1542" s="12">
        <v>0.096759</v>
      </c>
      <c r="R1542" s="12">
        <v>0.012657</v>
      </c>
      <c r="S1542" s="8">
        <v>5246548</v>
      </c>
    </row>
    <row r="1543" spans="13:19" ht="14.25">
      <c r="M1543" s="12">
        <v>33</v>
      </c>
      <c r="N1543" s="12">
        <v>23</v>
      </c>
      <c r="O1543" s="12">
        <v>0.000365</v>
      </c>
      <c r="P1543" s="12">
        <v>5246540</v>
      </c>
      <c r="Q1543" s="12">
        <v>0.063403</v>
      </c>
      <c r="R1543" s="12">
        <v>0.012997</v>
      </c>
      <c r="S1543" s="8">
        <v>5246548</v>
      </c>
    </row>
    <row r="1544" spans="13:19" ht="14.25">
      <c r="M1544" s="12">
        <v>33</v>
      </c>
      <c r="N1544" s="12">
        <v>26</v>
      </c>
      <c r="O1544" s="12">
        <v>0.000423</v>
      </c>
      <c r="P1544" s="12">
        <v>5246540</v>
      </c>
      <c r="Q1544" s="12">
        <v>0.062913</v>
      </c>
      <c r="R1544" s="12">
        <v>0.012806</v>
      </c>
      <c r="S1544" s="8">
        <v>5246548</v>
      </c>
    </row>
    <row r="1545" spans="13:19" ht="14.25">
      <c r="M1545" s="12">
        <v>33</v>
      </c>
      <c r="N1545" s="12">
        <v>18</v>
      </c>
      <c r="O1545" s="12">
        <v>0.00035099999999999997</v>
      </c>
      <c r="P1545" s="12">
        <v>5246540</v>
      </c>
      <c r="Q1545" s="12">
        <v>0.087696</v>
      </c>
      <c r="R1545" s="12">
        <v>0.013099999999999999</v>
      </c>
      <c r="S1545" s="8">
        <v>5246548</v>
      </c>
    </row>
    <row r="1546" spans="13:19" ht="14.25">
      <c r="M1546" s="12">
        <v>33</v>
      </c>
      <c r="N1546" s="12">
        <v>13</v>
      </c>
      <c r="O1546" s="12">
        <v>0.000341</v>
      </c>
      <c r="P1546" s="12">
        <v>5246540</v>
      </c>
      <c r="Q1546" s="12">
        <v>0.063666</v>
      </c>
      <c r="R1546" s="12">
        <v>0.012556</v>
      </c>
      <c r="S1546" s="8">
        <v>5246548</v>
      </c>
    </row>
    <row r="1547" spans="13:19" ht="14.25">
      <c r="M1547" s="12">
        <v>33</v>
      </c>
      <c r="N1547" s="12">
        <v>40</v>
      </c>
      <c r="O1547" s="12">
        <v>0.000343</v>
      </c>
      <c r="P1547" s="12">
        <v>5246540</v>
      </c>
      <c r="Q1547" s="12">
        <v>0.063944</v>
      </c>
      <c r="R1547" s="12">
        <v>0.01282</v>
      </c>
      <c r="S1547" s="8">
        <v>5246548</v>
      </c>
    </row>
    <row r="1548" spans="13:19" ht="14.25">
      <c r="M1548" s="12">
        <v>33</v>
      </c>
      <c r="N1548" s="12">
        <v>11</v>
      </c>
      <c r="O1548" s="12">
        <v>0.00033299999999999996</v>
      </c>
      <c r="P1548" s="12">
        <v>5246540</v>
      </c>
      <c r="Q1548" s="12">
        <v>0.06321</v>
      </c>
      <c r="R1548" s="12">
        <v>0.01291</v>
      </c>
      <c r="S1548" s="8">
        <v>5246548</v>
      </c>
    </row>
    <row r="1549" spans="13:19" ht="14.25">
      <c r="M1549" s="12">
        <v>33</v>
      </c>
      <c r="N1549" s="12">
        <v>13</v>
      </c>
      <c r="O1549" s="12">
        <v>0.00041799999999999997</v>
      </c>
      <c r="P1549" s="12">
        <v>5246540</v>
      </c>
      <c r="Q1549" s="12">
        <v>0.063108</v>
      </c>
      <c r="R1549" s="12">
        <v>0.012839999999999999</v>
      </c>
      <c r="S1549" s="8">
        <v>5246548</v>
      </c>
    </row>
    <row r="1550" spans="13:19" ht="14.25">
      <c r="M1550" s="12">
        <v>33</v>
      </c>
      <c r="N1550" s="12">
        <v>9</v>
      </c>
      <c r="O1550" s="12">
        <v>0.00043</v>
      </c>
      <c r="P1550" s="12">
        <v>5246540</v>
      </c>
      <c r="Q1550" s="12">
        <v>0.063314</v>
      </c>
      <c r="R1550" s="12">
        <v>0.012662</v>
      </c>
      <c r="S1550" s="8">
        <v>5246548</v>
      </c>
    </row>
    <row r="1551" spans="13:19" ht="14.25">
      <c r="M1551" s="12">
        <v>33</v>
      </c>
      <c r="N1551" s="12">
        <v>10</v>
      </c>
      <c r="O1551" s="12">
        <v>0.00034399999999999996</v>
      </c>
      <c r="P1551" s="12">
        <v>5246540</v>
      </c>
      <c r="Q1551" s="12">
        <v>0.06378199999999999</v>
      </c>
      <c r="R1551" s="12">
        <v>0.013042</v>
      </c>
      <c r="S1551" s="8">
        <v>5246548</v>
      </c>
    </row>
    <row r="1552" spans="13:19" ht="14.25">
      <c r="M1552" s="12">
        <v>33</v>
      </c>
      <c r="N1552" s="12">
        <v>14</v>
      </c>
      <c r="O1552" s="12">
        <v>0.000334</v>
      </c>
      <c r="P1552" s="12">
        <v>5246540</v>
      </c>
      <c r="Q1552" s="12">
        <v>0.06383699999999999</v>
      </c>
      <c r="R1552" s="12">
        <v>0.013078999999999999</v>
      </c>
      <c r="S1552" s="8">
        <v>5246548</v>
      </c>
    </row>
    <row r="1553" spans="13:19" ht="14.25">
      <c r="M1553" s="12">
        <v>33</v>
      </c>
      <c r="N1553" s="12">
        <v>17</v>
      </c>
      <c r="O1553" s="12">
        <v>0.000343</v>
      </c>
      <c r="P1553" s="12">
        <v>5246540</v>
      </c>
      <c r="Q1553" s="12">
        <v>0.063056</v>
      </c>
      <c r="R1553" s="12">
        <v>0.012664</v>
      </c>
      <c r="S1553" s="8">
        <v>5246548</v>
      </c>
    </row>
    <row r="1554" spans="13:19" ht="14.25">
      <c r="M1554" s="12">
        <v>33</v>
      </c>
      <c r="N1554" s="12">
        <v>18</v>
      </c>
      <c r="O1554" s="12">
        <v>0.000341</v>
      </c>
      <c r="P1554" s="12">
        <v>5246540</v>
      </c>
      <c r="Q1554" s="12">
        <v>0.06416999999999999</v>
      </c>
      <c r="R1554" s="12">
        <v>0.013215999999999999</v>
      </c>
      <c r="S1554" s="8">
        <v>5246548</v>
      </c>
    </row>
    <row r="1555" spans="13:19" ht="14.25">
      <c r="M1555" s="12">
        <v>33</v>
      </c>
      <c r="N1555" s="12">
        <v>15</v>
      </c>
      <c r="O1555" s="12">
        <v>0.000334</v>
      </c>
      <c r="P1555" s="12">
        <v>5246540</v>
      </c>
      <c r="Q1555" s="12">
        <v>0.063568</v>
      </c>
      <c r="R1555" s="12">
        <v>0.012778</v>
      </c>
      <c r="S1555" s="8">
        <v>5246548</v>
      </c>
    </row>
    <row r="1556" spans="13:19" ht="14.25">
      <c r="M1556" s="12">
        <v>33</v>
      </c>
      <c r="N1556" s="12">
        <v>2</v>
      </c>
      <c r="O1556" s="12">
        <v>0.000341</v>
      </c>
      <c r="P1556" s="12">
        <v>5246540</v>
      </c>
      <c r="Q1556" s="12">
        <v>0.713295</v>
      </c>
      <c r="R1556" s="12">
        <v>0.012785</v>
      </c>
      <c r="S1556" s="8">
        <v>5246548</v>
      </c>
    </row>
    <row r="1557" spans="13:19" ht="14.25">
      <c r="M1557" s="12">
        <v>33</v>
      </c>
      <c r="N1557" s="12">
        <v>33</v>
      </c>
      <c r="O1557" s="12">
        <v>0.000352</v>
      </c>
      <c r="P1557" s="12">
        <v>5246540</v>
      </c>
      <c r="Q1557" s="12">
        <v>0.096514</v>
      </c>
      <c r="R1557" s="12">
        <v>0.012933</v>
      </c>
      <c r="S1557" s="8">
        <v>5246548</v>
      </c>
    </row>
    <row r="1558" spans="13:19" ht="14.25">
      <c r="M1558" s="12">
        <v>33</v>
      </c>
      <c r="N1558" s="12">
        <v>16</v>
      </c>
      <c r="O1558" s="12">
        <v>0.000415</v>
      </c>
      <c r="P1558" s="12">
        <v>5246540</v>
      </c>
      <c r="Q1558" s="12">
        <v>0.110236</v>
      </c>
      <c r="R1558" s="12">
        <v>0.012974</v>
      </c>
      <c r="S1558" s="8">
        <v>5246548</v>
      </c>
    </row>
    <row r="1559" spans="13:19" ht="14.25">
      <c r="M1559" s="12">
        <v>33</v>
      </c>
      <c r="N1559" s="12">
        <v>31</v>
      </c>
      <c r="O1559" s="12">
        <v>0.000343</v>
      </c>
      <c r="P1559" s="12">
        <v>5246540</v>
      </c>
      <c r="Q1559" s="12">
        <v>0.09668399999999999</v>
      </c>
      <c r="R1559" s="12">
        <v>0.0126</v>
      </c>
      <c r="S1559" s="8">
        <v>5246548</v>
      </c>
    </row>
    <row r="1560" spans="13:19" ht="14.25">
      <c r="M1560" s="12">
        <v>33</v>
      </c>
      <c r="N1560" s="12">
        <v>17</v>
      </c>
      <c r="O1560" s="12">
        <v>0.000414</v>
      </c>
      <c r="P1560" s="12">
        <v>5246540</v>
      </c>
      <c r="Q1560" s="12">
        <v>0.110831</v>
      </c>
      <c r="R1560" s="12">
        <v>0.012726999999999999</v>
      </c>
      <c r="S1560" s="8">
        <v>5246548</v>
      </c>
    </row>
    <row r="1561" spans="13:19" ht="14.25">
      <c r="M1561" s="12">
        <v>33</v>
      </c>
      <c r="N1561" s="12">
        <v>16</v>
      </c>
      <c r="O1561" s="12">
        <v>0.000341</v>
      </c>
      <c r="P1561" s="12">
        <v>5246540</v>
      </c>
      <c r="Q1561" s="12">
        <v>0.06318</v>
      </c>
      <c r="R1561" s="12">
        <v>0.013006</v>
      </c>
      <c r="S1561" s="8">
        <v>5246548</v>
      </c>
    </row>
    <row r="1562" spans="13:19" ht="14.25">
      <c r="M1562" s="12">
        <v>33</v>
      </c>
      <c r="N1562" s="12">
        <v>1</v>
      </c>
      <c r="O1562" s="12">
        <v>4.9999999999999996E-05</v>
      </c>
      <c r="P1562" s="12">
        <v>5246540</v>
      </c>
      <c r="Q1562" s="12">
        <v>0.109833</v>
      </c>
      <c r="R1562" s="12">
        <v>0.012941999999999999</v>
      </c>
      <c r="S1562" s="8">
        <v>5246548</v>
      </c>
    </row>
    <row r="1563" spans="13:19" ht="14.25">
      <c r="M1563" s="12">
        <v>33</v>
      </c>
      <c r="N1563" s="12">
        <v>30</v>
      </c>
      <c r="O1563" s="12">
        <v>0.000341</v>
      </c>
      <c r="P1563" s="12">
        <v>5246540</v>
      </c>
      <c r="Q1563" s="12">
        <v>0.09643399999999999</v>
      </c>
      <c r="R1563" s="12">
        <v>0.012787999999999999</v>
      </c>
      <c r="S1563" s="8">
        <v>5246548</v>
      </c>
    </row>
    <row r="1564" spans="13:19" ht="14.25">
      <c r="M1564" s="12">
        <v>33</v>
      </c>
      <c r="N1564" s="12">
        <v>37</v>
      </c>
      <c r="O1564" s="12">
        <v>0.000358</v>
      </c>
      <c r="P1564" s="12">
        <v>5246540</v>
      </c>
      <c r="Q1564" s="12">
        <v>0.024797</v>
      </c>
      <c r="R1564" s="12">
        <v>0.01262</v>
      </c>
      <c r="S1564" s="8">
        <v>5246548</v>
      </c>
    </row>
    <row r="1565" spans="13:19" ht="14.25">
      <c r="M1565" s="12">
        <v>33</v>
      </c>
      <c r="N1565" s="12">
        <v>0</v>
      </c>
      <c r="O1565" s="12">
        <v>0.000423</v>
      </c>
      <c r="P1565" s="12">
        <v>5246540</v>
      </c>
      <c r="Q1565" s="12">
        <v>0.09551499999999999</v>
      </c>
      <c r="R1565" s="12">
        <v>0.072278</v>
      </c>
      <c r="S1565" s="8">
        <v>5246548</v>
      </c>
    </row>
    <row r="1566" spans="13:19" ht="14.25">
      <c r="M1566" s="12">
        <v>33</v>
      </c>
      <c r="N1566" s="12">
        <v>22</v>
      </c>
      <c r="O1566" s="12">
        <v>0.000343</v>
      </c>
      <c r="P1566" s="12">
        <v>5246540</v>
      </c>
      <c r="Q1566" s="12">
        <v>0.095801</v>
      </c>
      <c r="R1566" s="12">
        <v>0.012974</v>
      </c>
      <c r="S1566" s="8">
        <v>5246548</v>
      </c>
    </row>
    <row r="1567" spans="13:19" ht="14.25">
      <c r="M1567" s="12">
        <v>33</v>
      </c>
      <c r="N1567" s="12">
        <v>23</v>
      </c>
      <c r="O1567" s="12">
        <v>0.00034199999999999996</v>
      </c>
      <c r="P1567" s="12">
        <v>5246540</v>
      </c>
      <c r="Q1567" s="12">
        <v>0.095523</v>
      </c>
      <c r="R1567" s="12">
        <v>0.012902</v>
      </c>
      <c r="S1567" s="8">
        <v>5246548</v>
      </c>
    </row>
    <row r="1568" spans="13:19" ht="14.25">
      <c r="M1568" s="12">
        <v>33</v>
      </c>
      <c r="N1568" s="12">
        <v>18</v>
      </c>
      <c r="O1568" s="12">
        <v>0.000341</v>
      </c>
      <c r="P1568" s="12">
        <v>5246540</v>
      </c>
      <c r="Q1568" s="12">
        <v>0.09672</v>
      </c>
      <c r="R1568" s="12">
        <v>0.013028999999999999</v>
      </c>
      <c r="S1568" s="8">
        <v>5246548</v>
      </c>
    </row>
    <row r="1569" spans="13:19" ht="14.25">
      <c r="M1569" s="12">
        <v>33</v>
      </c>
      <c r="N1569" s="12">
        <v>19</v>
      </c>
      <c r="O1569" s="12">
        <v>0.00033299999999999996</v>
      </c>
      <c r="P1569" s="12">
        <v>5246540</v>
      </c>
      <c r="Q1569" s="12">
        <v>0.095176</v>
      </c>
      <c r="R1569" s="12">
        <v>0.012891</v>
      </c>
      <c r="S1569" s="8">
        <v>5246548</v>
      </c>
    </row>
    <row r="1570" spans="13:19" ht="14.25">
      <c r="M1570" s="12">
        <v>33</v>
      </c>
      <c r="N1570" s="12">
        <v>33</v>
      </c>
      <c r="O1570" s="12">
        <v>0.000408</v>
      </c>
      <c r="P1570" s="12">
        <v>5246540</v>
      </c>
      <c r="Q1570" s="12">
        <v>0.063845</v>
      </c>
      <c r="R1570" s="12">
        <v>0.012436</v>
      </c>
      <c r="S1570" s="8">
        <v>5246548</v>
      </c>
    </row>
    <row r="1571" spans="13:19" ht="14.25">
      <c r="M1571" s="12">
        <v>33</v>
      </c>
      <c r="N1571" s="12">
        <v>29</v>
      </c>
      <c r="O1571" s="12">
        <v>0.00035</v>
      </c>
      <c r="P1571" s="12">
        <v>5246540</v>
      </c>
      <c r="Q1571" s="12">
        <v>0.102</v>
      </c>
      <c r="R1571" s="12">
        <v>0.012839</v>
      </c>
      <c r="S1571" s="8">
        <v>5246548</v>
      </c>
    </row>
    <row r="1572" spans="13:19" ht="14.25">
      <c r="M1572" s="12">
        <v>33</v>
      </c>
      <c r="N1572" s="12">
        <v>30</v>
      </c>
      <c r="O1572" s="12">
        <v>0.000343</v>
      </c>
      <c r="P1572" s="12">
        <v>5246540</v>
      </c>
      <c r="Q1572" s="12">
        <v>0.096368</v>
      </c>
      <c r="R1572" s="12">
        <v>0.013033</v>
      </c>
      <c r="S1572" s="8">
        <v>5246548</v>
      </c>
    </row>
    <row r="1573" spans="13:19" ht="14.25">
      <c r="M1573" s="12">
        <v>33</v>
      </c>
      <c r="N1573" s="12">
        <v>25</v>
      </c>
      <c r="O1573" s="12">
        <v>0.00035</v>
      </c>
      <c r="P1573" s="12">
        <v>5246540</v>
      </c>
      <c r="Q1573" s="12">
        <v>0.095108</v>
      </c>
      <c r="R1573" s="12">
        <v>0.012813</v>
      </c>
      <c r="S1573" s="8">
        <v>5246548</v>
      </c>
    </row>
    <row r="1574" spans="13:19" ht="14.25">
      <c r="M1574" s="12">
        <v>33</v>
      </c>
      <c r="N1574" s="12">
        <v>26</v>
      </c>
      <c r="O1574" s="12">
        <v>0.00038899999999999997</v>
      </c>
      <c r="P1574" s="12">
        <v>5246540</v>
      </c>
      <c r="Q1574" s="12">
        <v>0.09525</v>
      </c>
      <c r="R1574" s="12">
        <v>0.012905999999999999</v>
      </c>
      <c r="S1574" s="8">
        <v>5246548</v>
      </c>
    </row>
    <row r="1575" spans="13:19" ht="14.25">
      <c r="M1575" s="12">
        <v>33</v>
      </c>
      <c r="N1575" s="12">
        <v>3</v>
      </c>
      <c r="O1575" s="12">
        <v>0.000341</v>
      </c>
      <c r="P1575" s="12">
        <v>5246540</v>
      </c>
      <c r="Q1575" s="12">
        <v>0.109611</v>
      </c>
      <c r="R1575" s="12">
        <v>0.012877</v>
      </c>
      <c r="S1575" s="8">
        <v>5246548</v>
      </c>
    </row>
    <row r="1576" spans="13:19" ht="14.25">
      <c r="M1576" s="12">
        <v>33</v>
      </c>
      <c r="N1576" s="12">
        <v>16</v>
      </c>
      <c r="O1576" s="12">
        <v>0.00033299999999999996</v>
      </c>
      <c r="P1576" s="12">
        <v>5246540</v>
      </c>
      <c r="Q1576" s="12">
        <v>0.10960199999999999</v>
      </c>
      <c r="R1576" s="12">
        <v>0.012825</v>
      </c>
      <c r="S1576" s="8">
        <v>5246548</v>
      </c>
    </row>
    <row r="1577" spans="13:19" ht="14.25">
      <c r="M1577" s="12">
        <v>33</v>
      </c>
      <c r="N1577" s="12">
        <v>17</v>
      </c>
      <c r="O1577" s="12">
        <v>0.00041</v>
      </c>
      <c r="P1577" s="12">
        <v>5246540</v>
      </c>
      <c r="Q1577" s="12">
        <v>0.11057099999999999</v>
      </c>
      <c r="R1577" s="12">
        <v>0.012591</v>
      </c>
      <c r="S1577" s="8">
        <v>5246548</v>
      </c>
    </row>
    <row r="1578" spans="13:19" ht="14.25">
      <c r="M1578" s="12">
        <v>33</v>
      </c>
      <c r="N1578" s="12">
        <v>13</v>
      </c>
      <c r="O1578" s="12">
        <v>0.000343</v>
      </c>
      <c r="P1578" s="12">
        <v>5246540</v>
      </c>
      <c r="Q1578" s="12">
        <v>0.11037699999999999</v>
      </c>
      <c r="R1578" s="12">
        <v>0.012785999999999999</v>
      </c>
      <c r="S1578" s="8">
        <v>5246548</v>
      </c>
    </row>
    <row r="1579" spans="13:19" ht="14.25">
      <c r="M1579" s="12">
        <v>33</v>
      </c>
      <c r="N1579" s="12">
        <v>5</v>
      </c>
      <c r="O1579" s="12">
        <v>0.000358</v>
      </c>
      <c r="P1579" s="12">
        <v>5246540</v>
      </c>
      <c r="Q1579" s="12">
        <v>0.06362899999999999</v>
      </c>
      <c r="R1579" s="12">
        <v>0.012641</v>
      </c>
      <c r="S1579" s="8">
        <v>5246548</v>
      </c>
    </row>
    <row r="1580" spans="13:19" ht="14.25">
      <c r="M1580" s="12">
        <v>33</v>
      </c>
      <c r="N1580" s="12">
        <v>1</v>
      </c>
      <c r="O1580" s="12">
        <v>5.1E-05</v>
      </c>
      <c r="P1580" s="12">
        <v>5246540</v>
      </c>
      <c r="Q1580" s="12">
        <v>0.09736299999999999</v>
      </c>
      <c r="R1580" s="12">
        <v>0.012858999999999999</v>
      </c>
      <c r="S1580" s="8">
        <v>5246548</v>
      </c>
    </row>
    <row r="1581" spans="13:19" ht="14.25">
      <c r="M1581" s="12">
        <v>33</v>
      </c>
      <c r="N1581" s="12">
        <v>21</v>
      </c>
      <c r="O1581" s="12">
        <v>0.00040199999999999996</v>
      </c>
      <c r="P1581" s="12">
        <v>5246540</v>
      </c>
      <c r="Q1581" s="12">
        <v>0.10939</v>
      </c>
      <c r="R1581" s="12">
        <v>0.012594</v>
      </c>
      <c r="S1581" s="8">
        <v>5246548</v>
      </c>
    </row>
    <row r="1582" spans="13:19" ht="14.25">
      <c r="M1582" s="12">
        <v>33</v>
      </c>
      <c r="N1582" s="12">
        <v>19</v>
      </c>
      <c r="O1582" s="12">
        <v>0.000424</v>
      </c>
      <c r="P1582" s="12">
        <v>5246540</v>
      </c>
      <c r="Q1582" s="12">
        <v>0.063695</v>
      </c>
      <c r="R1582" s="12">
        <v>0.012595</v>
      </c>
      <c r="S1582" s="8">
        <v>5246548</v>
      </c>
    </row>
    <row r="1583" spans="13:19" ht="14.25">
      <c r="M1583" s="12">
        <v>33</v>
      </c>
      <c r="N1583" s="12">
        <v>19</v>
      </c>
      <c r="O1583" s="12">
        <v>0.00040699999999999997</v>
      </c>
      <c r="P1583" s="12">
        <v>5246540</v>
      </c>
      <c r="Q1583" s="12">
        <v>0.11062</v>
      </c>
      <c r="R1583" s="12">
        <v>0.012657999999999999</v>
      </c>
      <c r="S1583" s="8">
        <v>5246548</v>
      </c>
    </row>
    <row r="1584" spans="13:19" ht="14.25">
      <c r="M1584" s="12">
        <v>33</v>
      </c>
      <c r="N1584" s="12">
        <v>20</v>
      </c>
      <c r="O1584" s="12">
        <v>0.000417</v>
      </c>
      <c r="P1584" s="12">
        <v>5246540</v>
      </c>
      <c r="Q1584" s="12">
        <v>0.10962699999999999</v>
      </c>
      <c r="R1584" s="12">
        <v>0.012846</v>
      </c>
      <c r="S1584" s="8">
        <v>5246548</v>
      </c>
    </row>
    <row r="1585" spans="13:19" ht="14.25">
      <c r="M1585" s="12">
        <v>33</v>
      </c>
      <c r="N1585" s="12">
        <v>22</v>
      </c>
      <c r="O1585" s="12">
        <v>0.00042899999999999997</v>
      </c>
      <c r="P1585" s="12">
        <v>5246540</v>
      </c>
      <c r="Q1585" s="12">
        <v>0.064756</v>
      </c>
      <c r="R1585" s="12">
        <v>0.012921</v>
      </c>
      <c r="S1585" s="8">
        <v>5246548</v>
      </c>
    </row>
    <row r="1586" spans="13:19" ht="14.25">
      <c r="M1586" s="12">
        <v>33</v>
      </c>
      <c r="N1586" s="12">
        <v>21</v>
      </c>
      <c r="O1586" s="12">
        <v>0.000363</v>
      </c>
      <c r="P1586" s="12">
        <v>5246540</v>
      </c>
      <c r="Q1586" s="12">
        <v>0.10980899999999999</v>
      </c>
      <c r="R1586" s="12">
        <v>0.012973</v>
      </c>
      <c r="S1586" s="8">
        <v>5246548</v>
      </c>
    </row>
    <row r="1587" spans="13:19" ht="14.25">
      <c r="M1587" s="12">
        <v>33</v>
      </c>
      <c r="N1587" s="12">
        <v>4</v>
      </c>
      <c r="O1587" s="12">
        <v>0.000343</v>
      </c>
      <c r="P1587" s="12">
        <v>5246540</v>
      </c>
      <c r="Q1587" s="12">
        <v>0.11008499999999999</v>
      </c>
      <c r="R1587" s="12">
        <v>0.012823999999999999</v>
      </c>
      <c r="S1587" s="8">
        <v>5246548</v>
      </c>
    </row>
    <row r="1588" spans="13:19" ht="14.25">
      <c r="M1588" s="12">
        <v>33</v>
      </c>
      <c r="N1588" s="12">
        <v>5</v>
      </c>
      <c r="O1588" s="12">
        <v>0.000343</v>
      </c>
      <c r="P1588" s="12">
        <v>5246540</v>
      </c>
      <c r="Q1588" s="12">
        <v>0.10990499999999999</v>
      </c>
      <c r="R1588" s="12">
        <v>0.012924999999999999</v>
      </c>
      <c r="S1588" s="8">
        <v>5246548</v>
      </c>
    </row>
    <row r="1589" spans="13:19" ht="14.25">
      <c r="M1589" s="12">
        <v>33</v>
      </c>
      <c r="N1589" s="12">
        <v>8</v>
      </c>
      <c r="O1589" s="12">
        <v>0.00040199999999999996</v>
      </c>
      <c r="P1589" s="12">
        <v>5246540</v>
      </c>
      <c r="Q1589" s="12">
        <v>0.108792</v>
      </c>
      <c r="R1589" s="12">
        <v>0.01292</v>
      </c>
      <c r="S1589" s="8">
        <v>5246548</v>
      </c>
    </row>
    <row r="1590" spans="13:19" ht="14.25">
      <c r="M1590" s="12">
        <v>33</v>
      </c>
      <c r="N1590" s="12">
        <v>11</v>
      </c>
      <c r="O1590" s="12">
        <v>0.000423</v>
      </c>
      <c r="P1590" s="12">
        <v>5246540</v>
      </c>
      <c r="Q1590" s="12">
        <v>0.11019</v>
      </c>
      <c r="R1590" s="12">
        <v>0.012768999999999999</v>
      </c>
      <c r="S1590" s="8">
        <v>5246548</v>
      </c>
    </row>
    <row r="1591" spans="13:19" ht="14.25">
      <c r="M1591" s="12">
        <v>33</v>
      </c>
      <c r="N1591" s="12">
        <v>12</v>
      </c>
      <c r="O1591" s="12">
        <v>0.00034199999999999996</v>
      </c>
      <c r="P1591" s="12">
        <v>5246540</v>
      </c>
      <c r="Q1591" s="12">
        <v>0.10976699999999999</v>
      </c>
      <c r="R1591" s="12">
        <v>0.012836</v>
      </c>
      <c r="S1591" s="8">
        <v>5246548</v>
      </c>
    </row>
    <row r="1592" spans="13:19" ht="14.25">
      <c r="M1592" s="12">
        <v>33</v>
      </c>
      <c r="N1592" s="12">
        <v>3</v>
      </c>
      <c r="O1592" s="12">
        <v>0.00034399999999999996</v>
      </c>
      <c r="P1592" s="12">
        <v>5246540</v>
      </c>
      <c r="Q1592" s="12">
        <v>0.064131</v>
      </c>
      <c r="R1592" s="12">
        <v>0.012582</v>
      </c>
      <c r="S1592" s="8">
        <v>5246548</v>
      </c>
    </row>
    <row r="1593" spans="13:19" ht="14.25">
      <c r="M1593" s="12">
        <v>33</v>
      </c>
      <c r="N1593" s="12">
        <v>18</v>
      </c>
      <c r="O1593" s="12">
        <v>0.00041099999999999996</v>
      </c>
      <c r="P1593" s="12">
        <v>5246540</v>
      </c>
      <c r="Q1593" s="12">
        <v>0.08615099999999999</v>
      </c>
      <c r="R1593" s="12">
        <v>0.013006</v>
      </c>
      <c r="S1593" s="8">
        <v>5246548</v>
      </c>
    </row>
    <row r="1594" spans="13:19" ht="14.25">
      <c r="M1594" s="12">
        <v>33</v>
      </c>
      <c r="N1594" s="12">
        <v>26</v>
      </c>
      <c r="O1594" s="12">
        <v>0.00035099999999999997</v>
      </c>
      <c r="P1594" s="12">
        <v>5246540</v>
      </c>
      <c r="Q1594" s="12">
        <v>0.110759</v>
      </c>
      <c r="R1594" s="12">
        <v>0.012981</v>
      </c>
      <c r="S1594" s="8">
        <v>5246548</v>
      </c>
    </row>
    <row r="1595" spans="13:19" ht="14.25">
      <c r="M1595" s="12">
        <v>33</v>
      </c>
      <c r="N1595" s="12">
        <v>4</v>
      </c>
      <c r="O1595" s="12">
        <v>0.00035999999999999997</v>
      </c>
      <c r="P1595" s="12">
        <v>5246540</v>
      </c>
      <c r="Q1595" s="12">
        <v>0.097302</v>
      </c>
      <c r="R1595" s="12">
        <v>0.012896999999999999</v>
      </c>
      <c r="S1595" s="8">
        <v>5246548</v>
      </c>
    </row>
    <row r="1596" spans="13:19" ht="14.25">
      <c r="M1596" s="12">
        <v>33</v>
      </c>
      <c r="N1596" s="12">
        <v>23</v>
      </c>
      <c r="O1596" s="12">
        <v>0.000405</v>
      </c>
      <c r="P1596" s="12">
        <v>5246540</v>
      </c>
      <c r="Q1596" s="12">
        <v>0.063791</v>
      </c>
      <c r="R1596" s="12">
        <v>0.012641999999999999</v>
      </c>
      <c r="S1596" s="8">
        <v>5246548</v>
      </c>
    </row>
    <row r="1597" spans="13:19" ht="14.25">
      <c r="M1597" s="12">
        <v>33</v>
      </c>
      <c r="N1597" s="12">
        <v>33</v>
      </c>
      <c r="O1597" s="12">
        <v>0.000345</v>
      </c>
      <c r="P1597" s="12">
        <v>5246540</v>
      </c>
      <c r="Q1597" s="12">
        <v>0.110302</v>
      </c>
      <c r="R1597" s="12">
        <v>0.012804</v>
      </c>
      <c r="S1597" s="8">
        <v>5246548</v>
      </c>
    </row>
    <row r="1598" spans="13:19" ht="14.25">
      <c r="M1598" s="12">
        <v>33</v>
      </c>
      <c r="N1598" s="12">
        <v>11</v>
      </c>
      <c r="O1598" s="12">
        <v>0.000341</v>
      </c>
      <c r="P1598" s="12">
        <v>5246540</v>
      </c>
      <c r="Q1598" s="12">
        <v>0.087325</v>
      </c>
      <c r="R1598" s="12">
        <v>0.012667999999999999</v>
      </c>
      <c r="S1598" s="8">
        <v>5246548</v>
      </c>
    </row>
    <row r="1599" spans="13:19" ht="14.25">
      <c r="M1599" s="12">
        <v>33</v>
      </c>
      <c r="N1599" s="12">
        <v>6</v>
      </c>
      <c r="O1599" s="12">
        <v>0.000337</v>
      </c>
      <c r="P1599" s="12">
        <v>5246540</v>
      </c>
      <c r="Q1599" s="12">
        <v>0.09580699999999999</v>
      </c>
      <c r="R1599" s="12">
        <v>0.012902</v>
      </c>
      <c r="S1599" s="8">
        <v>5246548</v>
      </c>
    </row>
    <row r="1600" spans="13:19" ht="14.25">
      <c r="M1600" s="12">
        <v>33</v>
      </c>
      <c r="N1600" s="12">
        <v>10</v>
      </c>
      <c r="O1600" s="12">
        <v>0.000423</v>
      </c>
      <c r="P1600" s="12">
        <v>5246540</v>
      </c>
      <c r="Q1600" s="12">
        <v>0.09529599999999999</v>
      </c>
      <c r="R1600" s="12">
        <v>0.012737</v>
      </c>
      <c r="S1600" s="8">
        <v>5246548</v>
      </c>
    </row>
    <row r="1601" spans="13:19" ht="14.25">
      <c r="M1601" s="12">
        <v>33</v>
      </c>
      <c r="N1601" s="12">
        <v>19</v>
      </c>
      <c r="O1601" s="12">
        <v>0.000403</v>
      </c>
      <c r="P1601" s="12">
        <v>5246540</v>
      </c>
      <c r="Q1601" s="12">
        <v>0.09665</v>
      </c>
      <c r="R1601" s="12">
        <v>0.01278</v>
      </c>
      <c r="S1601" s="8">
        <v>5246548</v>
      </c>
    </row>
    <row r="1602" spans="13:19" ht="14.25">
      <c r="M1602" s="12">
        <v>33</v>
      </c>
      <c r="N1602" s="12">
        <v>8</v>
      </c>
      <c r="O1602" s="12">
        <v>0.000414</v>
      </c>
      <c r="P1602" s="12">
        <v>5246540</v>
      </c>
      <c r="Q1602" s="12">
        <v>0.09564299999999999</v>
      </c>
      <c r="R1602" s="12">
        <v>0.012905999999999999</v>
      </c>
      <c r="S1602" s="8">
        <v>5246548</v>
      </c>
    </row>
    <row r="1603" spans="13:19" ht="14.25">
      <c r="M1603" s="12">
        <v>33</v>
      </c>
      <c r="N1603" s="12">
        <v>9</v>
      </c>
      <c r="O1603" s="12">
        <v>0.000343</v>
      </c>
      <c r="P1603" s="12">
        <v>5246540</v>
      </c>
      <c r="Q1603" s="12">
        <v>0.097342</v>
      </c>
      <c r="R1603" s="12">
        <v>0.012775</v>
      </c>
      <c r="S1603" s="8">
        <v>5246548</v>
      </c>
    </row>
    <row r="1604" spans="13:19" ht="14.25">
      <c r="M1604" s="12">
        <v>33</v>
      </c>
      <c r="N1604" s="12">
        <v>18</v>
      </c>
      <c r="O1604" s="12">
        <v>0.000337</v>
      </c>
      <c r="P1604" s="12">
        <v>5246540</v>
      </c>
      <c r="Q1604" s="12">
        <v>0.08665099999999999</v>
      </c>
      <c r="R1604" s="12">
        <v>0.013229999999999999</v>
      </c>
      <c r="S1604" s="8">
        <v>5246548</v>
      </c>
    </row>
    <row r="1605" spans="13:19" ht="14.25">
      <c r="M1605" s="12">
        <v>33</v>
      </c>
      <c r="N1605" s="12">
        <v>19</v>
      </c>
      <c r="O1605" s="12">
        <v>0.00035</v>
      </c>
      <c r="P1605" s="12">
        <v>5246540</v>
      </c>
      <c r="Q1605" s="12">
        <v>0.08602599999999999</v>
      </c>
      <c r="R1605" s="12">
        <v>0.012740999999999999</v>
      </c>
      <c r="S1605" s="8">
        <v>5246548</v>
      </c>
    </row>
    <row r="1606" spans="13:19" ht="14.25">
      <c r="M1606" s="12">
        <v>33</v>
      </c>
      <c r="N1606" s="12">
        <v>49</v>
      </c>
      <c r="O1606" s="12">
        <v>0.000354</v>
      </c>
      <c r="P1606" s="12">
        <v>5246540</v>
      </c>
      <c r="Q1606" s="12">
        <v>0.027252</v>
      </c>
      <c r="R1606" s="12">
        <v>0.012551999999999999</v>
      </c>
      <c r="S1606" s="8">
        <v>5246548</v>
      </c>
    </row>
    <row r="1607" spans="13:19" ht="14.25">
      <c r="M1607" s="12">
        <v>33</v>
      </c>
      <c r="N1607" s="12">
        <v>17</v>
      </c>
      <c r="O1607" s="12">
        <v>0.000341</v>
      </c>
      <c r="P1607" s="12">
        <v>5246540</v>
      </c>
      <c r="Q1607" s="12">
        <v>0.087035</v>
      </c>
      <c r="R1607" s="12">
        <v>0.013306</v>
      </c>
      <c r="S1607" s="8">
        <v>5246548</v>
      </c>
    </row>
    <row r="1608" spans="13:19" ht="14.25">
      <c r="M1608" s="12">
        <v>33</v>
      </c>
      <c r="N1608" s="12">
        <v>21</v>
      </c>
      <c r="O1608" s="12">
        <v>0.000292</v>
      </c>
      <c r="P1608" s="12">
        <v>5246540</v>
      </c>
      <c r="Q1608" s="12">
        <v>0.086368</v>
      </c>
      <c r="R1608" s="12">
        <v>0.013097</v>
      </c>
      <c r="S1608" s="8">
        <v>5246548</v>
      </c>
    </row>
    <row r="1609" spans="13:19" ht="14.25">
      <c r="M1609" s="12">
        <v>33</v>
      </c>
      <c r="N1609" s="12">
        <v>1</v>
      </c>
      <c r="O1609" s="12">
        <v>4.9E-05</v>
      </c>
      <c r="P1609" s="12">
        <v>5246540</v>
      </c>
      <c r="Q1609" s="12">
        <v>0.087072</v>
      </c>
      <c r="R1609" s="12">
        <v>0.012719</v>
      </c>
      <c r="S1609" s="8">
        <v>5246548</v>
      </c>
    </row>
    <row r="1610" spans="13:19" ht="14.25">
      <c r="M1610" s="12">
        <v>33</v>
      </c>
      <c r="N1610" s="12">
        <v>0</v>
      </c>
      <c r="O1610" s="12">
        <v>0.000346</v>
      </c>
      <c r="P1610" s="12">
        <v>5246540</v>
      </c>
      <c r="Q1610" s="12">
        <v>0.087397</v>
      </c>
      <c r="R1610" s="12">
        <v>0.072924</v>
      </c>
      <c r="S1610" s="8">
        <v>5246548</v>
      </c>
    </row>
    <row r="1611" spans="13:19" ht="14.25">
      <c r="M1611" s="12">
        <v>33</v>
      </c>
      <c r="N1611" s="12">
        <v>6</v>
      </c>
      <c r="O1611" s="12">
        <v>0.00041</v>
      </c>
      <c r="P1611" s="12">
        <v>5246540</v>
      </c>
      <c r="Q1611" s="12">
        <v>0.09676399999999999</v>
      </c>
      <c r="R1611" s="12">
        <v>0.012926</v>
      </c>
      <c r="S1611" s="8">
        <v>5246548</v>
      </c>
    </row>
    <row r="1612" spans="13:19" ht="14.25">
      <c r="M1612" s="12">
        <v>33</v>
      </c>
      <c r="N1612" s="12">
        <v>23</v>
      </c>
      <c r="O1612" s="12">
        <v>0.00035299999999999996</v>
      </c>
      <c r="P1612" s="12">
        <v>5246540</v>
      </c>
      <c r="Q1612" s="12">
        <v>0.086713</v>
      </c>
      <c r="R1612" s="12">
        <v>0.012617999999999999</v>
      </c>
      <c r="S1612" s="8">
        <v>5246548</v>
      </c>
    </row>
    <row r="1613" spans="13:19" ht="14.25">
      <c r="M1613" s="12">
        <v>33</v>
      </c>
      <c r="N1613" s="12">
        <v>12</v>
      </c>
      <c r="O1613" s="12">
        <v>0.00036199999999999996</v>
      </c>
      <c r="P1613" s="12">
        <v>5246540</v>
      </c>
      <c r="Q1613" s="12">
        <v>0.09579</v>
      </c>
      <c r="R1613" s="12">
        <v>0.01274</v>
      </c>
      <c r="S1613" s="8">
        <v>5246548</v>
      </c>
    </row>
    <row r="1614" spans="13:19" ht="14.25">
      <c r="M1614" s="12">
        <v>33</v>
      </c>
      <c r="N1614" s="12">
        <v>41</v>
      </c>
      <c r="O1614" s="12">
        <v>0.000372</v>
      </c>
      <c r="P1614" s="12">
        <v>5246540</v>
      </c>
      <c r="Q1614" s="12">
        <v>0.06333799999999999</v>
      </c>
      <c r="R1614" s="12">
        <v>0.012869</v>
      </c>
      <c r="S1614" s="8">
        <v>5246548</v>
      </c>
    </row>
    <row r="1615" spans="13:19" ht="14.25">
      <c r="M1615" s="12">
        <v>33</v>
      </c>
      <c r="N1615" s="12">
        <v>19</v>
      </c>
      <c r="O1615" s="12">
        <v>0.000341</v>
      </c>
      <c r="P1615" s="12">
        <v>5246540</v>
      </c>
      <c r="Q1615" s="12">
        <v>0.08578999999999999</v>
      </c>
      <c r="R1615" s="12">
        <v>0.012523</v>
      </c>
      <c r="S1615" s="8">
        <v>5246548</v>
      </c>
    </row>
    <row r="1616" spans="13:19" ht="14.25">
      <c r="M1616" s="12">
        <v>33</v>
      </c>
      <c r="N1616" s="12">
        <v>25</v>
      </c>
      <c r="O1616" s="12">
        <v>0.000406</v>
      </c>
      <c r="P1616" s="12">
        <v>5246540</v>
      </c>
      <c r="Q1616" s="12">
        <v>0.095969</v>
      </c>
      <c r="R1616" s="12">
        <v>0.012789</v>
      </c>
      <c r="S1616" s="8">
        <v>5246548</v>
      </c>
    </row>
    <row r="1617" spans="13:19" ht="14.25">
      <c r="M1617" s="12">
        <v>33</v>
      </c>
      <c r="N1617" s="12">
        <v>26</v>
      </c>
      <c r="O1617" s="12">
        <v>0.00033299999999999996</v>
      </c>
      <c r="P1617" s="12">
        <v>5246540</v>
      </c>
      <c r="Q1617" s="12">
        <v>0.095054</v>
      </c>
      <c r="R1617" s="12">
        <v>0.012757</v>
      </c>
      <c r="S1617" s="8">
        <v>5246548</v>
      </c>
    </row>
    <row r="1618" spans="13:19" ht="14.25">
      <c r="M1618" s="12">
        <v>33</v>
      </c>
      <c r="N1618" s="12">
        <v>29</v>
      </c>
      <c r="O1618" s="12">
        <v>0.000341</v>
      </c>
      <c r="P1618" s="12">
        <v>5246540</v>
      </c>
      <c r="Q1618" s="12">
        <v>0.096817</v>
      </c>
      <c r="R1618" s="12">
        <v>0.01253</v>
      </c>
      <c r="S1618" s="8">
        <v>5246548</v>
      </c>
    </row>
    <row r="1619" spans="13:19" ht="14.25">
      <c r="M1619" s="12">
        <v>33</v>
      </c>
      <c r="N1619" s="12">
        <v>32</v>
      </c>
      <c r="O1619" s="12">
        <v>0.000416</v>
      </c>
      <c r="P1619" s="12">
        <v>5246540</v>
      </c>
      <c r="Q1619" s="12">
        <v>0.09747499999999999</v>
      </c>
      <c r="R1619" s="12">
        <v>0.012947</v>
      </c>
      <c r="S1619" s="8">
        <v>5246548</v>
      </c>
    </row>
    <row r="1620" spans="13:19" ht="14.25">
      <c r="M1620" s="12">
        <v>33</v>
      </c>
      <c r="N1620" s="12">
        <v>33</v>
      </c>
      <c r="O1620" s="12">
        <v>0.000339</v>
      </c>
      <c r="P1620" s="12">
        <v>5246540</v>
      </c>
      <c r="Q1620" s="12">
        <v>0.09653099999999999</v>
      </c>
      <c r="R1620" s="12">
        <v>0.012655</v>
      </c>
      <c r="S1620" s="8">
        <v>5246548</v>
      </c>
    </row>
    <row r="1621" spans="13:19" ht="14.25">
      <c r="M1621" s="12">
        <v>33</v>
      </c>
      <c r="N1621" s="12">
        <v>24</v>
      </c>
      <c r="O1621" s="12">
        <v>0.000365</v>
      </c>
      <c r="P1621" s="12">
        <v>5246540</v>
      </c>
      <c r="Q1621" s="12">
        <v>0.030730999999999998</v>
      </c>
      <c r="R1621" s="12">
        <v>0.01316</v>
      </c>
      <c r="S1621" s="8">
        <v>5246548</v>
      </c>
    </row>
    <row r="1622" spans="13:19" ht="14.25">
      <c r="M1622" s="12">
        <v>33</v>
      </c>
      <c r="N1622" s="12">
        <v>23</v>
      </c>
      <c r="O1622" s="12">
        <v>0.00035</v>
      </c>
      <c r="P1622" s="12">
        <v>5246540</v>
      </c>
      <c r="Q1622" s="12">
        <v>0.09637</v>
      </c>
      <c r="R1622" s="12">
        <v>0.012650999999999999</v>
      </c>
      <c r="S1622" s="8">
        <v>5246548</v>
      </c>
    </row>
    <row r="1623" spans="13:19" ht="14.25">
      <c r="M1623" s="12">
        <v>33</v>
      </c>
      <c r="N1623" s="12">
        <v>16</v>
      </c>
      <c r="O1623" s="12">
        <v>0.00033099999999999997</v>
      </c>
      <c r="P1623" s="12">
        <v>5246540</v>
      </c>
      <c r="Q1623" s="12">
        <v>0.096063</v>
      </c>
      <c r="R1623" s="12">
        <v>0.013163999999999999</v>
      </c>
      <c r="S1623" s="8">
        <v>5246548</v>
      </c>
    </row>
    <row r="1624" spans="13:19" ht="14.25">
      <c r="M1624" s="12">
        <v>33</v>
      </c>
      <c r="N1624" s="12">
        <v>17</v>
      </c>
      <c r="O1624" s="12">
        <v>0.000345</v>
      </c>
      <c r="P1624" s="12">
        <v>5246540</v>
      </c>
      <c r="Q1624" s="12">
        <v>0.096175</v>
      </c>
      <c r="R1624" s="12">
        <v>0.012610999999999999</v>
      </c>
      <c r="S1624" s="8">
        <v>5246548</v>
      </c>
    </row>
    <row r="1625" spans="13:19" ht="14.25">
      <c r="M1625" s="12">
        <v>33</v>
      </c>
      <c r="N1625" s="12">
        <v>13</v>
      </c>
      <c r="O1625" s="12">
        <v>0.000329</v>
      </c>
      <c r="P1625" s="12">
        <v>5246540</v>
      </c>
      <c r="Q1625" s="12">
        <v>0.09511</v>
      </c>
      <c r="R1625" s="12">
        <v>0.012678</v>
      </c>
      <c r="S1625" s="8">
        <v>5246548</v>
      </c>
    </row>
    <row r="1626" spans="13:19" ht="14.25">
      <c r="M1626" s="12">
        <v>33</v>
      </c>
      <c r="N1626" s="12">
        <v>7</v>
      </c>
      <c r="O1626" s="12">
        <v>0.00040199999999999996</v>
      </c>
      <c r="P1626" s="12">
        <v>5246540</v>
      </c>
      <c r="Q1626" s="12">
        <v>0.063592</v>
      </c>
      <c r="R1626" s="12">
        <v>0.012629</v>
      </c>
      <c r="S1626" s="8">
        <v>5246548</v>
      </c>
    </row>
    <row r="1627" spans="13:19" ht="14.25">
      <c r="M1627" s="12">
        <v>33</v>
      </c>
      <c r="N1627" s="12">
        <v>18</v>
      </c>
      <c r="O1627" s="12">
        <v>0.000404</v>
      </c>
      <c r="P1627" s="12">
        <v>5246540</v>
      </c>
      <c r="Q1627" s="12">
        <v>0.096564</v>
      </c>
      <c r="R1627" s="12">
        <v>0.012853999999999999</v>
      </c>
      <c r="S1627" s="8">
        <v>5246548</v>
      </c>
    </row>
    <row r="1628" spans="13:19" ht="14.25">
      <c r="M1628" s="12">
        <v>33</v>
      </c>
      <c r="N1628" s="12">
        <v>2</v>
      </c>
      <c r="O1628" s="12">
        <v>0.00034199999999999996</v>
      </c>
      <c r="P1628" s="12">
        <v>5246540</v>
      </c>
      <c r="Q1628" s="12">
        <v>0.064506</v>
      </c>
      <c r="R1628" s="12">
        <v>0.01294</v>
      </c>
      <c r="S1628" s="8">
        <v>5246548</v>
      </c>
    </row>
    <row r="1629" spans="13:19" ht="14.25">
      <c r="M1629" s="12">
        <v>33</v>
      </c>
      <c r="N1629" s="12">
        <v>24</v>
      </c>
      <c r="O1629" s="12">
        <v>0.000343</v>
      </c>
      <c r="P1629" s="12">
        <v>5246540</v>
      </c>
      <c r="Q1629" s="12">
        <v>0.09548</v>
      </c>
      <c r="R1629" s="12">
        <v>0.012988999999999999</v>
      </c>
      <c r="S1629" s="8">
        <v>5246548</v>
      </c>
    </row>
    <row r="1630" spans="13:19" ht="14.25">
      <c r="M1630" s="12">
        <v>33</v>
      </c>
      <c r="N1630" s="12">
        <v>20</v>
      </c>
      <c r="O1630" s="12">
        <v>0.000339</v>
      </c>
      <c r="P1630" s="12">
        <v>5246540</v>
      </c>
      <c r="Q1630" s="12">
        <v>0.096811</v>
      </c>
      <c r="R1630" s="12">
        <v>0.01286</v>
      </c>
      <c r="S1630" s="8">
        <v>5246548</v>
      </c>
    </row>
    <row r="1631" spans="13:19" ht="14.25">
      <c r="M1631" s="12">
        <v>33</v>
      </c>
      <c r="N1631" s="12">
        <v>21</v>
      </c>
      <c r="O1631" s="12">
        <v>0.000345</v>
      </c>
      <c r="P1631" s="12">
        <v>5246540</v>
      </c>
      <c r="Q1631" s="12">
        <v>0.09464499999999999</v>
      </c>
      <c r="R1631" s="12">
        <v>0.012437</v>
      </c>
      <c r="S1631" s="8">
        <v>5246548</v>
      </c>
    </row>
    <row r="1632" spans="13:19" ht="14.25">
      <c r="M1632" s="12">
        <v>33</v>
      </c>
      <c r="N1632" s="12">
        <v>42</v>
      </c>
      <c r="O1632" s="12">
        <v>0.000361</v>
      </c>
      <c r="P1632" s="12">
        <v>5246540</v>
      </c>
      <c r="Q1632" s="12">
        <v>0.063217</v>
      </c>
      <c r="R1632" s="12">
        <v>0.012851</v>
      </c>
      <c r="S1632" s="8">
        <v>5246548</v>
      </c>
    </row>
    <row r="1633" spans="13:19" ht="14.25">
      <c r="M1633" s="12">
        <v>33</v>
      </c>
      <c r="N1633" s="12">
        <v>43</v>
      </c>
      <c r="O1633" s="12">
        <v>0.000426</v>
      </c>
      <c r="P1633" s="12">
        <v>5246540</v>
      </c>
      <c r="Q1633" s="12">
        <v>0.063348</v>
      </c>
      <c r="R1633" s="12">
        <v>0.012622</v>
      </c>
      <c r="S1633" s="8">
        <v>5246548</v>
      </c>
    </row>
    <row r="1634" spans="13:19" ht="14.25">
      <c r="M1634" s="12">
        <v>33</v>
      </c>
      <c r="N1634" s="12">
        <v>37</v>
      </c>
      <c r="O1634" s="12">
        <v>0.000404</v>
      </c>
      <c r="P1634" s="12">
        <v>5246540</v>
      </c>
      <c r="Q1634" s="12">
        <v>0.026213</v>
      </c>
      <c r="R1634" s="12">
        <v>0.012539999999999999</v>
      </c>
      <c r="S1634" s="8">
        <v>5246548</v>
      </c>
    </row>
    <row r="1635" spans="13:19" ht="14.25">
      <c r="M1635" s="12">
        <v>33</v>
      </c>
      <c r="N1635" s="12">
        <v>40</v>
      </c>
      <c r="O1635" s="12">
        <v>0.00034899999999999997</v>
      </c>
      <c r="P1635" s="12">
        <v>5246540</v>
      </c>
      <c r="Q1635" s="12">
        <v>0.063219</v>
      </c>
      <c r="R1635" s="12">
        <v>0.012855</v>
      </c>
      <c r="S1635" s="8">
        <v>5246548</v>
      </c>
    </row>
    <row r="1636" spans="13:19" ht="14.25">
      <c r="M1636" s="12">
        <v>33</v>
      </c>
      <c r="N1636" s="12">
        <v>3</v>
      </c>
      <c r="O1636" s="12">
        <v>0.00041</v>
      </c>
      <c r="P1636" s="12">
        <v>5246540</v>
      </c>
      <c r="Q1636" s="12">
        <v>0.063998</v>
      </c>
      <c r="R1636" s="12">
        <v>0.01277</v>
      </c>
      <c r="S1636" s="8">
        <v>5246548</v>
      </c>
    </row>
    <row r="1637" spans="13:19" ht="14.25">
      <c r="M1637" s="12">
        <v>33</v>
      </c>
      <c r="N1637" s="12">
        <v>49</v>
      </c>
      <c r="O1637" s="12">
        <v>0.000428</v>
      </c>
      <c r="P1637" s="12">
        <v>5246540</v>
      </c>
      <c r="Q1637" s="12">
        <v>0.026668999999999998</v>
      </c>
      <c r="R1637" s="12">
        <v>0.012884999999999999</v>
      </c>
      <c r="S1637" s="8">
        <v>5246548</v>
      </c>
    </row>
    <row r="1638" spans="13:19" ht="14.25">
      <c r="M1638" s="12">
        <v>33</v>
      </c>
      <c r="N1638" s="12">
        <v>0</v>
      </c>
      <c r="O1638" s="12">
        <v>0.00034399999999999996</v>
      </c>
      <c r="P1638" s="12">
        <v>5246540</v>
      </c>
      <c r="Q1638" s="12">
        <v>0.062898</v>
      </c>
      <c r="R1638" s="12">
        <v>0.072936</v>
      </c>
      <c r="S1638" s="8">
        <v>5246548</v>
      </c>
    </row>
    <row r="1639" spans="13:19" ht="14.25">
      <c r="M1639" s="12">
        <v>33</v>
      </c>
      <c r="N1639" s="12">
        <v>45</v>
      </c>
      <c r="O1639" s="12">
        <v>0.000464</v>
      </c>
      <c r="P1639" s="12">
        <v>5246540</v>
      </c>
      <c r="Q1639" s="12">
        <v>0.063234</v>
      </c>
      <c r="R1639" s="12">
        <v>0.012504</v>
      </c>
      <c r="S1639" s="8">
        <v>5246548</v>
      </c>
    </row>
    <row r="1640" spans="13:19" ht="14.25">
      <c r="M1640" s="12">
        <v>33</v>
      </c>
      <c r="N1640" s="12">
        <v>47</v>
      </c>
      <c r="O1640" s="12">
        <v>0.000332</v>
      </c>
      <c r="P1640" s="12">
        <v>5246540</v>
      </c>
      <c r="Q1640" s="12">
        <v>0.063466</v>
      </c>
      <c r="R1640" s="12">
        <v>0.012473999999999999</v>
      </c>
      <c r="S1640" s="8">
        <v>5246548</v>
      </c>
    </row>
    <row r="1641" spans="13:19" ht="14.25">
      <c r="M1641" s="12">
        <v>33</v>
      </c>
      <c r="N1641" s="12">
        <v>31</v>
      </c>
      <c r="O1641" s="12">
        <v>0.00034399999999999996</v>
      </c>
      <c r="P1641" s="12">
        <v>5246540</v>
      </c>
      <c r="Q1641" s="12">
        <v>0.063645</v>
      </c>
      <c r="R1641" s="12">
        <v>0.013011</v>
      </c>
      <c r="S1641" s="8">
        <v>5246548</v>
      </c>
    </row>
    <row r="1642" spans="13:19" ht="14.25">
      <c r="M1642" s="12">
        <v>33</v>
      </c>
      <c r="N1642" s="12">
        <v>0</v>
      </c>
      <c r="O1642" s="12">
        <v>0.000368</v>
      </c>
      <c r="P1642" s="12">
        <v>5246540</v>
      </c>
      <c r="Q1642" s="12">
        <v>0.094969</v>
      </c>
      <c r="R1642" s="12">
        <v>0.072585</v>
      </c>
      <c r="S1642" s="8">
        <v>5246548</v>
      </c>
    </row>
    <row r="1643" spans="13:19" ht="14.25">
      <c r="M1643" s="12">
        <v>33</v>
      </c>
      <c r="N1643" s="12">
        <v>29</v>
      </c>
      <c r="O1643" s="12">
        <v>0.000343</v>
      </c>
      <c r="P1643" s="12">
        <v>5246540</v>
      </c>
      <c r="Q1643" s="12">
        <v>0.064672</v>
      </c>
      <c r="R1643" s="12">
        <v>0.012662</v>
      </c>
      <c r="S1643" s="8">
        <v>5246548</v>
      </c>
    </row>
    <row r="1644" spans="13:19" ht="14.25">
      <c r="M1644" s="12">
        <v>33</v>
      </c>
      <c r="N1644" s="12">
        <v>30</v>
      </c>
      <c r="O1644" s="12">
        <v>0.000414</v>
      </c>
      <c r="P1644" s="12">
        <v>5246540</v>
      </c>
      <c r="Q1644" s="12">
        <v>0.063361</v>
      </c>
      <c r="R1644" s="12">
        <v>0.012794999999999999</v>
      </c>
      <c r="S1644" s="8">
        <v>5246548</v>
      </c>
    </row>
    <row r="1645" spans="13:19" ht="14.25">
      <c r="M1645" s="12">
        <v>33</v>
      </c>
      <c r="N1645" s="12">
        <v>33</v>
      </c>
      <c r="O1645" s="12">
        <v>0.000425</v>
      </c>
      <c r="P1645" s="12">
        <v>5246540</v>
      </c>
      <c r="Q1645" s="12">
        <v>0.063387</v>
      </c>
      <c r="R1645" s="12">
        <v>0.012931</v>
      </c>
      <c r="S1645" s="8">
        <v>5246548</v>
      </c>
    </row>
    <row r="1646" spans="13:19" ht="14.25">
      <c r="M1646" s="12">
        <v>33</v>
      </c>
      <c r="N1646" s="12">
        <v>27</v>
      </c>
      <c r="O1646" s="12">
        <v>0.000403</v>
      </c>
      <c r="P1646" s="12">
        <v>5246540</v>
      </c>
      <c r="Q1646" s="12">
        <v>0.064112</v>
      </c>
      <c r="R1646" s="12">
        <v>0.012678</v>
      </c>
      <c r="S1646" s="8">
        <v>5246548</v>
      </c>
    </row>
    <row r="1647" spans="13:19" ht="14.25">
      <c r="M1647" s="12">
        <v>33</v>
      </c>
      <c r="N1647" s="12">
        <v>38</v>
      </c>
      <c r="O1647" s="12">
        <v>0.000358</v>
      </c>
      <c r="P1647" s="12">
        <v>5246540</v>
      </c>
      <c r="Q1647" s="12">
        <v>0.062814</v>
      </c>
      <c r="R1647" s="12">
        <v>0.012804</v>
      </c>
      <c r="S1647" s="8">
        <v>5246548</v>
      </c>
    </row>
    <row r="1648" spans="13:19" ht="14.25">
      <c r="M1648" s="12">
        <v>33</v>
      </c>
      <c r="N1648" s="12">
        <v>34</v>
      </c>
      <c r="O1648" s="12">
        <v>0.00040899999999999997</v>
      </c>
      <c r="P1648" s="12">
        <v>5246540</v>
      </c>
      <c r="Q1648" s="12">
        <v>0.063371</v>
      </c>
      <c r="R1648" s="12">
        <v>0.012728</v>
      </c>
      <c r="S1648" s="8">
        <v>5246548</v>
      </c>
    </row>
    <row r="1649" spans="13:19" ht="14.25">
      <c r="M1649" s="12">
        <v>33</v>
      </c>
      <c r="N1649" s="12">
        <v>24</v>
      </c>
      <c r="O1649" s="12">
        <v>0.00034199999999999996</v>
      </c>
      <c r="P1649" s="12">
        <v>5246540</v>
      </c>
      <c r="Q1649" s="12">
        <v>0.095659</v>
      </c>
      <c r="R1649" s="12">
        <v>0.012922999999999999</v>
      </c>
      <c r="S1649" s="8">
        <v>5246548</v>
      </c>
    </row>
    <row r="1650" spans="13:19" ht="14.25">
      <c r="M1650" s="12">
        <v>33</v>
      </c>
      <c r="N1650" s="12">
        <v>4</v>
      </c>
      <c r="O1650" s="12">
        <v>0.00034899999999999997</v>
      </c>
      <c r="P1650" s="12">
        <v>5246540</v>
      </c>
      <c r="Q1650" s="12">
        <v>0.08641</v>
      </c>
      <c r="R1650" s="12">
        <v>0.012773999999999999</v>
      </c>
      <c r="S1650" s="8">
        <v>5246548</v>
      </c>
    </row>
    <row r="1651" spans="13:19" ht="14.25">
      <c r="M1651" s="12">
        <v>33</v>
      </c>
      <c r="N1651" s="12">
        <v>6</v>
      </c>
      <c r="O1651" s="12">
        <v>0.000414</v>
      </c>
      <c r="P1651" s="12">
        <v>5246540</v>
      </c>
      <c r="Q1651" s="12">
        <v>0.086569</v>
      </c>
      <c r="R1651" s="12">
        <v>0.012862</v>
      </c>
      <c r="S1651" s="8">
        <v>5246548</v>
      </c>
    </row>
    <row r="1652" spans="13:19" ht="14.25">
      <c r="M1652" s="12">
        <v>33</v>
      </c>
      <c r="N1652" s="12">
        <v>7</v>
      </c>
      <c r="O1652" s="12">
        <v>0.00034199999999999996</v>
      </c>
      <c r="P1652" s="12">
        <v>5246540</v>
      </c>
      <c r="Q1652" s="12">
        <v>0.085798</v>
      </c>
      <c r="R1652" s="12">
        <v>0.012933</v>
      </c>
      <c r="S1652" s="8">
        <v>5246548</v>
      </c>
    </row>
    <row r="1653" spans="13:19" ht="14.25">
      <c r="M1653" s="12">
        <v>33</v>
      </c>
      <c r="N1653" s="12">
        <v>6</v>
      </c>
      <c r="O1653" s="12">
        <v>0.000405</v>
      </c>
      <c r="P1653" s="12">
        <v>5246540</v>
      </c>
      <c r="Q1653" s="12">
        <v>0.063834</v>
      </c>
      <c r="R1653" s="12">
        <v>0.013177999999999999</v>
      </c>
      <c r="S1653" s="8">
        <v>5246548</v>
      </c>
    </row>
    <row r="1654" spans="13:19" ht="14.25">
      <c r="M1654" s="12">
        <v>33</v>
      </c>
      <c r="N1654" s="12">
        <v>5</v>
      </c>
      <c r="O1654" s="12">
        <v>0.000341</v>
      </c>
      <c r="P1654" s="12">
        <v>5246540</v>
      </c>
      <c r="Q1654" s="12">
        <v>0.08626299999999999</v>
      </c>
      <c r="R1654" s="12">
        <v>0.0127</v>
      </c>
      <c r="S1654" s="8">
        <v>5246548</v>
      </c>
    </row>
    <row r="1655" spans="13:19" ht="14.25">
      <c r="M1655" s="12">
        <v>33</v>
      </c>
      <c r="N1655" s="12">
        <v>9</v>
      </c>
      <c r="O1655" s="12">
        <v>0.00034199999999999996</v>
      </c>
      <c r="P1655" s="12">
        <v>5246540</v>
      </c>
      <c r="Q1655" s="12">
        <v>0.063654</v>
      </c>
      <c r="R1655" s="12">
        <v>0.012827999999999999</v>
      </c>
      <c r="S1655" s="8">
        <v>5246548</v>
      </c>
    </row>
    <row r="1656" spans="13:19" ht="14.25">
      <c r="M1656" s="12">
        <v>33</v>
      </c>
      <c r="N1656" s="12">
        <v>2</v>
      </c>
      <c r="O1656" s="12">
        <v>0.00034199999999999996</v>
      </c>
      <c r="P1656" s="12">
        <v>5246540</v>
      </c>
      <c r="Q1656" s="12">
        <v>0.08659499999999999</v>
      </c>
      <c r="R1656" s="12">
        <v>0.012962999999999999</v>
      </c>
      <c r="S1656" s="8">
        <v>5246548</v>
      </c>
    </row>
    <row r="1657" spans="13:19" ht="14.25">
      <c r="M1657" s="12">
        <v>33</v>
      </c>
      <c r="N1657" s="12">
        <v>15</v>
      </c>
      <c r="O1657" s="12">
        <v>0.000359</v>
      </c>
      <c r="P1657" s="12">
        <v>5246540</v>
      </c>
      <c r="Q1657" s="12">
        <v>0.085587</v>
      </c>
      <c r="R1657" s="12">
        <v>0.012861</v>
      </c>
      <c r="S1657" s="8">
        <v>5246548</v>
      </c>
    </row>
    <row r="1658" spans="13:19" ht="14.25">
      <c r="M1658" s="12">
        <v>33</v>
      </c>
      <c r="N1658" s="12">
        <v>10</v>
      </c>
      <c r="O1658" s="12">
        <v>0.000343</v>
      </c>
      <c r="P1658" s="12">
        <v>5246540</v>
      </c>
      <c r="Q1658" s="12">
        <v>0.08838399999999999</v>
      </c>
      <c r="R1658" s="12">
        <v>0.012896999999999999</v>
      </c>
      <c r="S1658" s="8">
        <v>5246548</v>
      </c>
    </row>
    <row r="1659" spans="13:19" ht="14.25">
      <c r="M1659" s="12">
        <v>33</v>
      </c>
      <c r="N1659" s="12">
        <v>11</v>
      </c>
      <c r="O1659" s="12">
        <v>0.000332</v>
      </c>
      <c r="P1659" s="12">
        <v>5246540</v>
      </c>
      <c r="Q1659" s="12">
        <v>0.086717</v>
      </c>
      <c r="R1659" s="12">
        <v>0.012671</v>
      </c>
      <c r="S1659" s="8">
        <v>5246548</v>
      </c>
    </row>
    <row r="1660" spans="13:19" ht="14.25">
      <c r="M1660" s="12">
        <v>33</v>
      </c>
      <c r="N1660" s="12">
        <v>0</v>
      </c>
      <c r="O1660" s="12">
        <v>0.00034899999999999997</v>
      </c>
      <c r="P1660" s="12">
        <v>5246540</v>
      </c>
      <c r="Q1660" s="12">
        <v>0.109924</v>
      </c>
      <c r="R1660" s="12">
        <v>0.074478</v>
      </c>
      <c r="S1660" s="8">
        <v>5246548</v>
      </c>
    </row>
    <row r="1661" spans="13:19" ht="14.25">
      <c r="M1661" s="12">
        <v>33</v>
      </c>
      <c r="N1661" s="12">
        <v>9</v>
      </c>
      <c r="O1661" s="12">
        <v>0.000341</v>
      </c>
      <c r="P1661" s="12">
        <v>5246540</v>
      </c>
      <c r="Q1661" s="12">
        <v>0.087471</v>
      </c>
      <c r="R1661" s="12">
        <v>0.012681</v>
      </c>
      <c r="S1661" s="8">
        <v>5246548</v>
      </c>
    </row>
    <row r="1662" spans="13:19" ht="14.25">
      <c r="M1662" s="12">
        <v>33</v>
      </c>
      <c r="N1662" s="12">
        <v>24</v>
      </c>
      <c r="O1662" s="12">
        <v>0.000332</v>
      </c>
      <c r="P1662" s="12">
        <v>5246540</v>
      </c>
      <c r="Q1662" s="12">
        <v>0.063319</v>
      </c>
      <c r="R1662" s="12">
        <v>0.012742</v>
      </c>
      <c r="S1662" s="8">
        <v>5246548</v>
      </c>
    </row>
    <row r="1663" spans="13:19" ht="14.25">
      <c r="M1663" s="12">
        <v>33</v>
      </c>
      <c r="N1663" s="12">
        <v>32</v>
      </c>
      <c r="O1663" s="12">
        <v>0.00033999999999999997</v>
      </c>
      <c r="P1663" s="12">
        <v>5246540</v>
      </c>
      <c r="Q1663" s="12">
        <v>0.11118199999999999</v>
      </c>
      <c r="R1663" s="12">
        <v>0.012738</v>
      </c>
      <c r="S1663" s="8">
        <v>5246548</v>
      </c>
    </row>
    <row r="1664" spans="13:19" ht="14.25">
      <c r="M1664" s="12">
        <v>33</v>
      </c>
      <c r="N1664" s="12">
        <v>31</v>
      </c>
      <c r="O1664" s="12">
        <v>0.000354</v>
      </c>
      <c r="P1664" s="12">
        <v>5246540</v>
      </c>
      <c r="Q1664" s="12">
        <v>0.109259</v>
      </c>
      <c r="R1664" s="12">
        <v>0.012974999999999999</v>
      </c>
      <c r="S1664" s="8">
        <v>5246548</v>
      </c>
    </row>
    <row r="1665" spans="13:19" ht="14.25">
      <c r="M1665" s="12">
        <v>33</v>
      </c>
      <c r="N1665" s="12">
        <v>1</v>
      </c>
      <c r="O1665" s="12">
        <v>4.9999999999999996E-05</v>
      </c>
      <c r="P1665" s="12">
        <v>5246540</v>
      </c>
      <c r="Q1665" s="12">
        <v>0.087846</v>
      </c>
      <c r="R1665" s="12">
        <v>0.012764</v>
      </c>
      <c r="S1665" s="8">
        <v>5246548</v>
      </c>
    </row>
    <row r="1666" spans="13:19" ht="14.25">
      <c r="M1666" s="12">
        <v>33</v>
      </c>
      <c r="N1666" s="12">
        <v>2</v>
      </c>
      <c r="O1666" s="12">
        <v>0.000404</v>
      </c>
      <c r="P1666" s="12">
        <v>5246540</v>
      </c>
      <c r="Q1666" s="12">
        <v>0.08739799999999999</v>
      </c>
      <c r="R1666" s="12">
        <v>0.012594</v>
      </c>
      <c r="S1666" s="8">
        <v>5246548</v>
      </c>
    </row>
    <row r="1667" spans="13:19" ht="14.25">
      <c r="M1667" s="12">
        <v>33</v>
      </c>
      <c r="N1667" s="12">
        <v>20</v>
      </c>
      <c r="O1667" s="12">
        <v>0.000343</v>
      </c>
      <c r="P1667" s="12">
        <v>5246540</v>
      </c>
      <c r="Q1667" s="12">
        <v>0.085871</v>
      </c>
      <c r="R1667" s="12">
        <v>0.013087999999999999</v>
      </c>
      <c r="S1667" s="8">
        <v>5246548</v>
      </c>
    </row>
    <row r="1668" spans="13:19" ht="14.25">
      <c r="M1668" s="12">
        <v>33</v>
      </c>
      <c r="N1668" s="12">
        <v>21</v>
      </c>
      <c r="O1668" s="12">
        <v>0.000343</v>
      </c>
      <c r="P1668" s="12">
        <v>5246540</v>
      </c>
      <c r="Q1668" s="12">
        <v>0.06307399999999999</v>
      </c>
      <c r="R1668" s="12">
        <v>0.012431999999999999</v>
      </c>
      <c r="S1668" s="8">
        <v>5246548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12"/>
  <sheetViews>
    <sheetView workbookViewId="0" topLeftCell="F11">
      <selection activeCell="K54" sqref="K54"/>
    </sheetView>
  </sheetViews>
  <sheetFormatPr defaultColWidth="12.57421875" defaultRowHeight="12.75"/>
  <cols>
    <col min="1" max="8" width="11.7109375" style="0" customWidth="1"/>
    <col min="9" max="9" width="15.28125" style="0" customWidth="1"/>
    <col min="10" max="16384" width="11.7109375" style="0" customWidth="1"/>
  </cols>
  <sheetData>
    <row r="1" spans="1:11" ht="14.25">
      <c r="A1" s="5" t="s">
        <v>85</v>
      </c>
      <c r="C1" s="5"/>
      <c r="E1" s="5"/>
      <c r="G1" s="5"/>
      <c r="K1">
        <v>100</v>
      </c>
    </row>
    <row r="2" spans="1:7" ht="14.25">
      <c r="A2" s="5"/>
      <c r="C2" s="5"/>
      <c r="E2" s="5"/>
      <c r="G2" s="5"/>
    </row>
    <row r="3" spans="1:20" ht="14.25">
      <c r="A3" s="5" t="s">
        <v>86</v>
      </c>
      <c r="C3" s="5" t="s">
        <v>86</v>
      </c>
      <c r="E3" s="5" t="s">
        <v>86</v>
      </c>
      <c r="G3" s="5" t="s">
        <v>86</v>
      </c>
      <c r="J3">
        <v>0</v>
      </c>
      <c r="K3">
        <v>1</v>
      </c>
      <c r="L3">
        <v>2</v>
      </c>
      <c r="M3">
        <v>3</v>
      </c>
      <c r="N3">
        <v>4</v>
      </c>
      <c r="O3">
        <v>5</v>
      </c>
      <c r="P3">
        <v>6</v>
      </c>
      <c r="Q3">
        <v>7</v>
      </c>
      <c r="R3">
        <v>8</v>
      </c>
      <c r="S3">
        <v>9</v>
      </c>
      <c r="T3">
        <v>10</v>
      </c>
    </row>
    <row r="4" spans="1:20" ht="14.25">
      <c r="A4" s="5">
        <v>40.707353</v>
      </c>
      <c r="C4" s="5">
        <v>32.611027</v>
      </c>
      <c r="E4" s="5">
        <v>36.534032</v>
      </c>
      <c r="G4" s="5">
        <v>47.750193</v>
      </c>
      <c r="K4" s="5">
        <f>G4</f>
        <v>47.750193</v>
      </c>
      <c r="L4" s="5">
        <f>G15</f>
        <v>21.274194</v>
      </c>
      <c r="M4" s="5">
        <f>G26</f>
        <v>10.494221</v>
      </c>
      <c r="N4" s="5">
        <f>G37</f>
        <v>5.655595</v>
      </c>
      <c r="O4" s="5">
        <f>G48</f>
        <v>3.257029</v>
      </c>
      <c r="P4" s="5">
        <f>G59</f>
        <v>1.959026</v>
      </c>
      <c r="Q4" s="5">
        <f>G70</f>
        <v>1.210765</v>
      </c>
      <c r="R4" s="5">
        <f>G81</f>
        <v>0.756393</v>
      </c>
      <c r="S4" s="5">
        <f>G92</f>
        <v>0.47456699999999996</v>
      </c>
      <c r="T4" s="5">
        <f>G103</f>
        <v>0.29836799999999997</v>
      </c>
    </row>
    <row r="5" spans="1:20" ht="14.25">
      <c r="A5" s="5">
        <v>43.111399</v>
      </c>
      <c r="C5" s="5">
        <v>32.640799</v>
      </c>
      <c r="E5" s="5">
        <v>36.174318</v>
      </c>
      <c r="G5" s="5">
        <v>48.90907</v>
      </c>
      <c r="K5" s="5">
        <f>G5</f>
        <v>48.90907</v>
      </c>
      <c r="L5" s="5">
        <f>G16</f>
        <v>22.116143</v>
      </c>
      <c r="M5" s="5">
        <f>G27</f>
        <v>10.961433</v>
      </c>
      <c r="N5" s="5">
        <f>G38</f>
        <v>5.949267</v>
      </c>
      <c r="O5" s="5">
        <f>G49</f>
        <v>3.43879</v>
      </c>
      <c r="P5" s="5">
        <f>G60</f>
        <v>2.068922</v>
      </c>
      <c r="Q5" s="5">
        <f>G71</f>
        <v>1.280999</v>
      </c>
      <c r="R5" s="5">
        <f>G82</f>
        <v>0.8017059999999999</v>
      </c>
      <c r="S5" s="5">
        <f>G93</f>
        <v>0.503606</v>
      </c>
      <c r="T5" s="5">
        <f>G104</f>
        <v>0.316772</v>
      </c>
    </row>
    <row r="6" spans="1:20" ht="14.25">
      <c r="A6" s="5">
        <v>40.929527</v>
      </c>
      <c r="C6" s="5">
        <v>32.076064</v>
      </c>
      <c r="E6" s="5">
        <v>35.768697</v>
      </c>
      <c r="G6" s="5">
        <v>47.641294</v>
      </c>
      <c r="K6" s="5">
        <f>G6</f>
        <v>47.641294</v>
      </c>
      <c r="L6" s="5">
        <f>G17</f>
        <v>21.327175</v>
      </c>
      <c r="M6" s="5">
        <f>G28</f>
        <v>10.46428</v>
      </c>
      <c r="N6" s="5">
        <f>G39</f>
        <v>5.63587</v>
      </c>
      <c r="O6" s="5">
        <f>G50</f>
        <v>3.241659</v>
      </c>
      <c r="P6" s="5">
        <f>G61</f>
        <v>1.943508</v>
      </c>
      <c r="Q6" s="5">
        <f>G72</f>
        <v>1.200352</v>
      </c>
      <c r="R6" s="5">
        <f>G83</f>
        <v>0.7505769999999999</v>
      </c>
      <c r="S6" s="5">
        <f>G94</f>
        <v>0.47122699999999995</v>
      </c>
      <c r="T6" s="5">
        <f>G105</f>
        <v>0.296375</v>
      </c>
    </row>
    <row r="7" spans="1:20" ht="14.25">
      <c r="A7" s="5">
        <v>40.994934</v>
      </c>
      <c r="C7" s="5">
        <v>30.996518</v>
      </c>
      <c r="E7" s="5">
        <v>36.057326</v>
      </c>
      <c r="G7" s="5">
        <v>47.934474</v>
      </c>
      <c r="K7" s="5">
        <f>G7</f>
        <v>47.934474</v>
      </c>
      <c r="L7" s="5">
        <f>G18</f>
        <v>21.514713</v>
      </c>
      <c r="M7" s="5">
        <f>G29</f>
        <v>10.586543</v>
      </c>
      <c r="N7" s="5">
        <f>G40</f>
        <v>5.713601</v>
      </c>
      <c r="O7" s="5">
        <f>G51</f>
        <v>3.290459</v>
      </c>
      <c r="P7" s="5">
        <f>G62</f>
        <v>1.975447</v>
      </c>
      <c r="Q7" s="5">
        <f>G73</f>
        <v>1.221004</v>
      </c>
      <c r="R7" s="5">
        <f>G84</f>
        <v>0.7634059999999999</v>
      </c>
      <c r="S7" s="5">
        <f>G95</f>
        <v>0.479324</v>
      </c>
      <c r="T7" s="5">
        <f>G106</f>
        <v>0.30144499999999996</v>
      </c>
    </row>
    <row r="8" spans="1:20" ht="14.25">
      <c r="A8" s="5">
        <v>41.345164</v>
      </c>
      <c r="C8" s="5">
        <v>31.162267</v>
      </c>
      <c r="E8" s="5">
        <v>36.254185</v>
      </c>
      <c r="G8" s="5">
        <v>47.671067</v>
      </c>
      <c r="K8" s="5">
        <f>G8</f>
        <v>47.671067</v>
      </c>
      <c r="L8" s="5">
        <f>G19</f>
        <v>21.394156</v>
      </c>
      <c r="M8" s="5">
        <f>G30</f>
        <v>10.705922</v>
      </c>
      <c r="N8" s="5">
        <f>G41</f>
        <v>5.876669</v>
      </c>
      <c r="O8" s="5">
        <f>G52</f>
        <v>3.420233</v>
      </c>
      <c r="P8" s="5">
        <f>G63</f>
        <v>2.064712</v>
      </c>
      <c r="Q8" s="5">
        <f>G74</f>
        <v>1.279047</v>
      </c>
      <c r="R8" s="5">
        <f>G85</f>
        <v>0.800501</v>
      </c>
      <c r="S8" s="5">
        <f>G96</f>
        <v>0.502767</v>
      </c>
      <c r="T8" s="5">
        <f>G107</f>
        <v>0.31624399999999997</v>
      </c>
    </row>
    <row r="9" spans="1:20" ht="14.25">
      <c r="A9" s="5">
        <v>41.016741</v>
      </c>
      <c r="C9" s="5">
        <v>31.010735</v>
      </c>
      <c r="E9" s="5">
        <v>36.231116</v>
      </c>
      <c r="G9" s="5">
        <v>47.577281</v>
      </c>
      <c r="K9" s="5">
        <f>G9</f>
        <v>47.577281</v>
      </c>
      <c r="L9" s="5">
        <f>G20</f>
        <v>21.315278</v>
      </c>
      <c r="M9" s="5">
        <f>G31</f>
        <v>10.517732</v>
      </c>
      <c r="N9" s="5">
        <f>G42</f>
        <v>5.655737</v>
      </c>
      <c r="O9" s="5">
        <f>G53</f>
        <v>3.252025</v>
      </c>
      <c r="P9" s="5">
        <f>G64</f>
        <v>1.955492</v>
      </c>
      <c r="Q9" s="5">
        <f>G75</f>
        <v>1.210247</v>
      </c>
      <c r="R9" s="5">
        <f>G86</f>
        <v>0.756606</v>
      </c>
      <c r="S9" s="5">
        <f>G97</f>
        <v>0.47491999999999995</v>
      </c>
      <c r="T9" s="5">
        <f>G108</f>
        <v>0.29863799999999996</v>
      </c>
    </row>
    <row r="10" spans="1:20" ht="14.25">
      <c r="A10" s="5">
        <v>41.151085</v>
      </c>
      <c r="C10" s="5">
        <v>31.045781</v>
      </c>
      <c r="E10" s="5">
        <v>36.073608</v>
      </c>
      <c r="G10" s="5">
        <v>47.856703</v>
      </c>
      <c r="K10" s="5">
        <f>G10</f>
        <v>47.856703</v>
      </c>
      <c r="L10" s="5">
        <f>G21</f>
        <v>21.465332</v>
      </c>
      <c r="M10" s="5">
        <f>G32</f>
        <v>10.498211</v>
      </c>
      <c r="N10" s="5">
        <f>G43</f>
        <v>5.642362</v>
      </c>
      <c r="O10" s="5">
        <f>G54</f>
        <v>3.239077</v>
      </c>
      <c r="P10" s="5">
        <f>G65</f>
        <v>1.943469</v>
      </c>
      <c r="Q10" s="5">
        <f>G76</f>
        <v>1.200794</v>
      </c>
      <c r="R10" s="5">
        <f>G87</f>
        <v>0.750814</v>
      </c>
      <c r="S10" s="5">
        <f>G98</f>
        <v>0.47143399999999996</v>
      </c>
      <c r="T10" s="5">
        <f>G109</f>
        <v>0.296475</v>
      </c>
    </row>
    <row r="11" spans="1:20" ht="14.25">
      <c r="A11" s="5">
        <v>42.113311</v>
      </c>
      <c r="C11" s="5">
        <v>31.61141</v>
      </c>
      <c r="E11" s="5">
        <v>35.869564</v>
      </c>
      <c r="G11" s="5">
        <v>47.733773</v>
      </c>
      <c r="K11" s="5">
        <f>G11</f>
        <v>47.733773</v>
      </c>
      <c r="L11" s="5">
        <f>G22</f>
        <v>21.379114</v>
      </c>
      <c r="M11" s="5">
        <f>G33</f>
        <v>10.522139</v>
      </c>
      <c r="N11" s="5">
        <f>G44</f>
        <v>5.706206</v>
      </c>
      <c r="O11" s="5">
        <f>G55</f>
        <v>3.329729</v>
      </c>
      <c r="P11" s="5">
        <f>G66</f>
        <v>2.007861</v>
      </c>
      <c r="Q11" s="5">
        <f>G77</f>
        <v>1.234102</v>
      </c>
      <c r="R11" s="5">
        <f>G88</f>
        <v>0.7675759999999999</v>
      </c>
      <c r="S11" s="5">
        <f>G99</f>
        <v>0.48073</v>
      </c>
      <c r="T11" s="5">
        <f>G110</f>
        <v>0.30195099999999997</v>
      </c>
    </row>
    <row r="12" spans="1:20" ht="14.25">
      <c r="A12" s="5">
        <v>41.218629</v>
      </c>
      <c r="C12" s="5">
        <v>31.666074</v>
      </c>
      <c r="E12" s="5">
        <v>36.055514</v>
      </c>
      <c r="G12" s="5">
        <v>47.70762</v>
      </c>
      <c r="K12" s="5">
        <f>G12</f>
        <v>47.70762</v>
      </c>
      <c r="L12" s="5">
        <f>G23</f>
        <v>21.215803</v>
      </c>
      <c r="M12" s="5">
        <f>G34</f>
        <v>10.425336</v>
      </c>
      <c r="N12" s="5">
        <f>G45</f>
        <v>5.581652</v>
      </c>
      <c r="O12" s="5">
        <f>G56</f>
        <v>3.19652</v>
      </c>
      <c r="P12" s="5">
        <f>G67</f>
        <v>1.920984</v>
      </c>
      <c r="Q12" s="5">
        <f>G78</f>
        <v>1.189005</v>
      </c>
      <c r="R12" s="5">
        <f>G89</f>
        <v>0.7434649999999999</v>
      </c>
      <c r="S12" s="5">
        <f>G100</f>
        <v>0.46662899999999996</v>
      </c>
      <c r="T12" s="5">
        <f>G111</f>
        <v>0.293415</v>
      </c>
    </row>
    <row r="13" spans="1:20" ht="14.25">
      <c r="A13" s="5">
        <v>40.756805</v>
      </c>
      <c r="C13" s="5">
        <v>31.215801</v>
      </c>
      <c r="E13" s="5">
        <v>36.172986</v>
      </c>
      <c r="G13" s="5">
        <v>49.599562</v>
      </c>
      <c r="K13" s="5">
        <f>G13</f>
        <v>49.599562</v>
      </c>
      <c r="L13" s="5">
        <f>G24</f>
        <v>22.562017</v>
      </c>
      <c r="M13" s="5">
        <f>G35</f>
        <v>11.159092</v>
      </c>
      <c r="N13" s="5">
        <f>G46</f>
        <v>6.049849</v>
      </c>
      <c r="O13" s="5">
        <f>G57</f>
        <v>3.507549</v>
      </c>
      <c r="P13" s="5">
        <f>G68</f>
        <v>2.112628</v>
      </c>
      <c r="Q13" s="5">
        <f>G79</f>
        <v>1.306922</v>
      </c>
      <c r="R13" s="5">
        <f>G90</f>
        <v>0.8174659999999999</v>
      </c>
      <c r="S13" s="5">
        <f>G101</f>
        <v>0.5133989999999999</v>
      </c>
      <c r="T13" s="5">
        <f>G112</f>
        <v>0.32291</v>
      </c>
    </row>
    <row r="14" spans="1:20" ht="14.25">
      <c r="A14" s="5" t="s">
        <v>87</v>
      </c>
      <c r="C14" s="5" t="s">
        <v>87</v>
      </c>
      <c r="E14" s="5" t="s">
        <v>87</v>
      </c>
      <c r="G14" s="5" t="s">
        <v>87</v>
      </c>
      <c r="K14" s="2">
        <f>AVERAGE(K4:K13)</f>
        <v>48.03810369999999</v>
      </c>
      <c r="L14" s="2">
        <f>AVERAGE(L4:L13)</f>
        <v>21.556392499999998</v>
      </c>
      <c r="M14" s="2">
        <f>AVERAGE(M4:M13)</f>
        <v>10.6334909</v>
      </c>
      <c r="N14" s="2">
        <f>AVERAGE(N4:N13)</f>
        <v>5.7466808</v>
      </c>
      <c r="O14" s="2">
        <f>AVERAGE(O4:O13)</f>
        <v>3.3173070000000004</v>
      </c>
      <c r="P14" s="2">
        <f>AVERAGE(P4:P13)</f>
        <v>1.9952049</v>
      </c>
      <c r="Q14" s="2">
        <f>AVERAGE(Q4:Q13)</f>
        <v>1.2333237000000001</v>
      </c>
      <c r="R14" s="2">
        <f>AVERAGE(R4:R13)</f>
        <v>0.770851</v>
      </c>
      <c r="S14" s="2">
        <f>AVERAGE(S4:S13)</f>
        <v>0.48386029999999997</v>
      </c>
      <c r="T14" s="2">
        <f>AVERAGE(T4:T13)</f>
        <v>0.30425929999999995</v>
      </c>
    </row>
    <row r="15" spans="1:20" ht="14.25">
      <c r="A15" s="5">
        <v>22.953956</v>
      </c>
      <c r="C15" s="5">
        <v>18.028755</v>
      </c>
      <c r="E15" s="5">
        <v>19.029051</v>
      </c>
      <c r="G15" s="5">
        <v>21.274194</v>
      </c>
      <c r="K15" s="2">
        <f>CONFIDENCE(0.05,STDEV(K4:K13),10)</f>
        <v>0.41472477221712756</v>
      </c>
      <c r="L15" s="2">
        <f>CONFIDENCE(0.05,STDEV(L4:L13),10)</f>
        <v>0.26926770436978864</v>
      </c>
      <c r="M15" s="2">
        <f>CONFIDENCE(0.05,STDEV(M4:M13),10)</f>
        <v>0.1499382871189655</v>
      </c>
      <c r="N15" s="2">
        <f>CONFIDENCE(0.05,STDEV(N4:N13),10)</f>
        <v>0.09680292976617011</v>
      </c>
      <c r="O15" s="2">
        <f>CONFIDENCE(0.05,STDEV(O4:O13),10)</f>
        <v>0.06426047113144429</v>
      </c>
      <c r="P15" s="2">
        <f>CONFIDENCE(0.05,STDEV(P4:P13),10)</f>
        <v>0.040457487401430486</v>
      </c>
      <c r="Q15" s="2">
        <f>CONFIDENCE(0.05,STDEV(Q4:Q13),10)</f>
        <v>0.025373385110900527</v>
      </c>
      <c r="R15" s="2">
        <f>CONFIDENCE(0.05,STDEV(R4:R13),10)</f>
        <v>0.016062577665844503</v>
      </c>
      <c r="S15" s="2">
        <f>CONFIDENCE(0.05,STDEV(S4:S13),10)</f>
        <v>0.010179016457746853</v>
      </c>
      <c r="T15" s="2">
        <f>CONFIDENCE(0.05,STDEV(T4:T13),10)</f>
        <v>0.006427701228565772</v>
      </c>
    </row>
    <row r="16" spans="1:11" ht="14.25">
      <c r="A16" s="5">
        <v>24.473586</v>
      </c>
      <c r="C16" s="5">
        <v>17.992079</v>
      </c>
      <c r="E16" s="5">
        <v>18.656561</v>
      </c>
      <c r="G16" s="5">
        <v>22.116143</v>
      </c>
      <c r="K16">
        <v>250</v>
      </c>
    </row>
    <row r="17" spans="1:20" ht="14.25">
      <c r="A17" s="5">
        <v>23.104878</v>
      </c>
      <c r="C17" s="5">
        <v>17.933661999999998</v>
      </c>
      <c r="E17" s="5">
        <v>18.401068</v>
      </c>
      <c r="G17" s="5">
        <v>21.327175</v>
      </c>
      <c r="K17" s="5">
        <f>E4</f>
        <v>36.534032</v>
      </c>
      <c r="L17" s="5">
        <f>E15</f>
        <v>19.029051</v>
      </c>
      <c r="M17" s="5">
        <f>E26</f>
        <v>10.650739</v>
      </c>
      <c r="N17" s="5">
        <f>E37</f>
        <v>6.274084</v>
      </c>
      <c r="O17" s="5">
        <f>E48</f>
        <v>3.807388</v>
      </c>
      <c r="P17" s="5">
        <f>E59</f>
        <v>2.349574</v>
      </c>
      <c r="Q17" s="5">
        <f>E70</f>
        <v>1.463763</v>
      </c>
      <c r="R17" s="5">
        <f>E81</f>
        <v>0.9167259999999999</v>
      </c>
      <c r="S17" s="5">
        <f>E92</f>
        <v>0.575709</v>
      </c>
      <c r="T17" s="5">
        <f>E103</f>
        <v>0.362076</v>
      </c>
    </row>
    <row r="18" spans="1:20" ht="14.25">
      <c r="A18" s="5">
        <v>23.146083</v>
      </c>
      <c r="C18" s="5">
        <v>17.011582</v>
      </c>
      <c r="E18" s="5">
        <v>18.58429</v>
      </c>
      <c r="G18" s="5">
        <v>21.514713</v>
      </c>
      <c r="K18" s="5">
        <f>E5</f>
        <v>36.174318</v>
      </c>
      <c r="L18" s="5">
        <f>E16</f>
        <v>18.656561</v>
      </c>
      <c r="M18" s="5">
        <f>E27</f>
        <v>10.372547</v>
      </c>
      <c r="N18" s="5">
        <f>E38</f>
        <v>6.054362</v>
      </c>
      <c r="O18" s="5">
        <f>E49</f>
        <v>3.662173</v>
      </c>
      <c r="P18" s="5">
        <f>E60</f>
        <v>2.256493</v>
      </c>
      <c r="Q18" s="5">
        <f>E71</f>
        <v>1.403267</v>
      </c>
      <c r="R18" s="5">
        <f>E82</f>
        <v>0.877918</v>
      </c>
      <c r="S18" s="5">
        <f>E93</f>
        <v>0.551028</v>
      </c>
      <c r="T18" s="5">
        <f>E104</f>
        <v>0.346479</v>
      </c>
    </row>
    <row r="19" spans="1:20" ht="14.25">
      <c r="A19" s="5">
        <v>23.364549</v>
      </c>
      <c r="C19" s="5">
        <v>17.11355</v>
      </c>
      <c r="E19" s="5">
        <v>18.708989</v>
      </c>
      <c r="G19" s="5">
        <v>21.394156</v>
      </c>
      <c r="K19" s="5">
        <f>E6</f>
        <v>35.768697</v>
      </c>
      <c r="L19" s="5">
        <f>E17</f>
        <v>18.401068</v>
      </c>
      <c r="M19" s="5">
        <f>E28</f>
        <v>10.232798</v>
      </c>
      <c r="N19" s="5">
        <f>E39</f>
        <v>5.988325</v>
      </c>
      <c r="O19" s="5">
        <f>E50</f>
        <v>3.627611</v>
      </c>
      <c r="P19" s="5">
        <f>E61</f>
        <v>2.237314</v>
      </c>
      <c r="Q19" s="5">
        <f>E72</f>
        <v>1.392004</v>
      </c>
      <c r="R19" s="5">
        <f>E83</f>
        <v>0.8711139999999999</v>
      </c>
      <c r="S19" s="5">
        <f>E94</f>
        <v>0.546836</v>
      </c>
      <c r="T19" s="5">
        <f>E105</f>
        <v>0.343842</v>
      </c>
    </row>
    <row r="20" spans="1:20" ht="14.25">
      <c r="A20" s="5">
        <v>23.158767</v>
      </c>
      <c r="C20" s="5">
        <v>17.019519</v>
      </c>
      <c r="E20" s="5">
        <v>18.693014</v>
      </c>
      <c r="G20" s="5">
        <v>21.315278</v>
      </c>
      <c r="K20" s="5">
        <f>E7</f>
        <v>36.057326</v>
      </c>
      <c r="L20" s="5">
        <f>E18</f>
        <v>18.58429</v>
      </c>
      <c r="M20" s="5">
        <f>E29</f>
        <v>10.323734</v>
      </c>
      <c r="N20" s="5">
        <f>E40</f>
        <v>6.023546</v>
      </c>
      <c r="O20" s="5">
        <f>E51</f>
        <v>3.644008</v>
      </c>
      <c r="P20" s="5">
        <f>E62</f>
        <v>2.244246</v>
      </c>
      <c r="Q20" s="5">
        <f>E73</f>
        <v>1.395553</v>
      </c>
      <c r="R20" s="5">
        <f>E84</f>
        <v>0.87306</v>
      </c>
      <c r="S20" s="5">
        <f>E95</f>
        <v>0.548091</v>
      </c>
      <c r="T20" s="5">
        <f>E106</f>
        <v>0.344657</v>
      </c>
    </row>
    <row r="21" spans="1:20" ht="14.25">
      <c r="A21" s="5">
        <v>23.24068</v>
      </c>
      <c r="C21" s="5">
        <v>17.039559</v>
      </c>
      <c r="E21" s="5">
        <v>18.593949</v>
      </c>
      <c r="G21" s="5">
        <v>21.465332</v>
      </c>
      <c r="K21" s="5">
        <f>E8</f>
        <v>36.254185</v>
      </c>
      <c r="L21" s="5">
        <f>E19</f>
        <v>18.708989</v>
      </c>
      <c r="M21" s="5">
        <f>E30</f>
        <v>10.405288</v>
      </c>
      <c r="N21" s="5">
        <f>E41</f>
        <v>6.075167</v>
      </c>
      <c r="O21" s="5">
        <f>E52</f>
        <v>3.675435</v>
      </c>
      <c r="P21" s="5">
        <f>E63</f>
        <v>2.264824</v>
      </c>
      <c r="Q21" s="5">
        <f>E74</f>
        <v>1.408521</v>
      </c>
      <c r="R21" s="5">
        <f>E85</f>
        <v>0.881231</v>
      </c>
      <c r="S21" s="5">
        <f>E96</f>
        <v>0.553121</v>
      </c>
      <c r="T21" s="5">
        <f>E107</f>
        <v>0.34779099999999996</v>
      </c>
    </row>
    <row r="22" spans="1:20" ht="14.25">
      <c r="A22" s="5">
        <v>23.853796</v>
      </c>
      <c r="C22" s="5">
        <v>17.639435</v>
      </c>
      <c r="E22" s="5">
        <v>18.464933</v>
      </c>
      <c r="G22" s="5">
        <v>21.379114</v>
      </c>
      <c r="K22" s="5">
        <f>E9</f>
        <v>36.231116</v>
      </c>
      <c r="L22" s="5">
        <f>E20</f>
        <v>18.693014</v>
      </c>
      <c r="M22" s="5">
        <f>E31</f>
        <v>10.396281</v>
      </c>
      <c r="N22" s="5">
        <f>E42</f>
        <v>6.069169</v>
      </c>
      <c r="O22" s="5">
        <f>E53</f>
        <v>3.671408</v>
      </c>
      <c r="P22" s="5">
        <f>E64</f>
        <v>2.262332</v>
      </c>
      <c r="Q22" s="5">
        <f>E75</f>
        <v>1.406948</v>
      </c>
      <c r="R22" s="5">
        <f>E86</f>
        <v>0.8802449999999999</v>
      </c>
      <c r="S22" s="5">
        <f>E97</f>
        <v>0.5524939999999999</v>
      </c>
      <c r="T22" s="5">
        <f>E108</f>
        <v>0.347389</v>
      </c>
    </row>
    <row r="23" spans="1:20" ht="14.25">
      <c r="A23" s="5">
        <v>23.289842</v>
      </c>
      <c r="C23" s="5">
        <v>17.429906</v>
      </c>
      <c r="E23" s="5">
        <v>18.582658</v>
      </c>
      <c r="G23" s="5">
        <v>21.215803</v>
      </c>
      <c r="K23" s="5">
        <f>E10</f>
        <v>36.073608</v>
      </c>
      <c r="L23" s="5">
        <f>E21</f>
        <v>18.593949</v>
      </c>
      <c r="M23" s="5">
        <f>E32</f>
        <v>10.332448</v>
      </c>
      <c r="N23" s="5">
        <f>E43</f>
        <v>6.028966</v>
      </c>
      <c r="O23" s="5">
        <f>E54</f>
        <v>3.646582</v>
      </c>
      <c r="P23" s="5">
        <f>E65</f>
        <v>2.246301</v>
      </c>
      <c r="Q23" s="5">
        <f>E76</f>
        <v>1.396834</v>
      </c>
      <c r="R23" s="5">
        <f>E87</f>
        <v>0.8738619999999999</v>
      </c>
      <c r="S23" s="5">
        <f>E98</f>
        <v>0.548473</v>
      </c>
      <c r="T23" s="5">
        <f>E109</f>
        <v>0.344917</v>
      </c>
    </row>
    <row r="24" spans="1:20" ht="14.25">
      <c r="A24" s="5">
        <v>22.998948</v>
      </c>
      <c r="C24" s="5">
        <v>17.151771</v>
      </c>
      <c r="E24" s="5">
        <v>18.655893</v>
      </c>
      <c r="G24" s="5">
        <v>22.562017</v>
      </c>
      <c r="K24" s="5">
        <f>E11</f>
        <v>35.869564</v>
      </c>
      <c r="L24" s="5">
        <f>E22</f>
        <v>18.464933</v>
      </c>
      <c r="M24" s="5">
        <f>E33</f>
        <v>10.27313</v>
      </c>
      <c r="N24" s="5">
        <f>E44</f>
        <v>6.013518</v>
      </c>
      <c r="O24" s="5">
        <f>E55</f>
        <v>3.643405</v>
      </c>
      <c r="P24" s="5">
        <f>E66</f>
        <v>2.247165</v>
      </c>
      <c r="Q24" s="5">
        <f>E77</f>
        <v>1.398206</v>
      </c>
      <c r="R24" s="5">
        <f>E88</f>
        <v>0.8750009999999999</v>
      </c>
      <c r="S24" s="5">
        <f>E99</f>
        <v>0.549281</v>
      </c>
      <c r="T24" s="5">
        <f>E110</f>
        <v>0.34539</v>
      </c>
    </row>
    <row r="25" spans="1:20" ht="14.25">
      <c r="A25" s="5" t="s">
        <v>88</v>
      </c>
      <c r="C25" s="5" t="s">
        <v>88</v>
      </c>
      <c r="E25" s="5" t="s">
        <v>88</v>
      </c>
      <c r="G25" s="5" t="s">
        <v>88</v>
      </c>
      <c r="K25" s="5">
        <f>E12</f>
        <v>36.055514</v>
      </c>
      <c r="L25" s="5">
        <f>E23</f>
        <v>18.582658</v>
      </c>
      <c r="M25" s="5">
        <f>E34</f>
        <v>10.325294</v>
      </c>
      <c r="N25" s="5">
        <f>E45</f>
        <v>6.024454</v>
      </c>
      <c r="O25" s="5">
        <f>E56</f>
        <v>3.643752</v>
      </c>
      <c r="P25" s="5">
        <f>E67</f>
        <v>2.244579</v>
      </c>
      <c r="Q25" s="5">
        <f>E78</f>
        <v>1.39575</v>
      </c>
      <c r="R25" s="5">
        <f>E89</f>
        <v>0.87318</v>
      </c>
      <c r="S25" s="5">
        <f>E100</f>
        <v>0.548044</v>
      </c>
      <c r="T25" s="5">
        <f>E111</f>
        <v>0.34464</v>
      </c>
    </row>
    <row r="26" spans="1:20" ht="14.25">
      <c r="A26" s="5">
        <v>13.556904</v>
      </c>
      <c r="C26" s="5">
        <v>10.530968</v>
      </c>
      <c r="E26" s="5">
        <v>10.650739</v>
      </c>
      <c r="G26" s="5">
        <v>10.494221</v>
      </c>
      <c r="K26" s="5">
        <f>E13</f>
        <v>36.172986</v>
      </c>
      <c r="L26" s="5">
        <f>E24</f>
        <v>18.655893</v>
      </c>
      <c r="M26" s="5">
        <f>E35</f>
        <v>10.373791</v>
      </c>
      <c r="N26" s="5">
        <f>E46</f>
        <v>6.054772</v>
      </c>
      <c r="O26" s="5">
        <f>E57</f>
        <v>3.661834</v>
      </c>
      <c r="P26" s="5">
        <f>E68</f>
        <v>2.256553</v>
      </c>
      <c r="Q26" s="5">
        <f>E79</f>
        <v>1.403302</v>
      </c>
      <c r="R26" s="5">
        <f>E90</f>
        <v>0.8779509999999999</v>
      </c>
      <c r="S26" s="5">
        <f>E101</f>
        <v>0.5510499999999999</v>
      </c>
      <c r="T26" s="5">
        <f>E112</f>
        <v>0.34646499999999997</v>
      </c>
    </row>
    <row r="27" spans="1:20" ht="14.25">
      <c r="A27" s="5">
        <v>14.512438</v>
      </c>
      <c r="C27" s="5">
        <v>10.507616</v>
      </c>
      <c r="E27" s="5">
        <v>10.372547</v>
      </c>
      <c r="G27" s="5">
        <v>10.961433</v>
      </c>
      <c r="K27" s="2">
        <f>AVERAGE(K17:K26)</f>
        <v>36.119134599999995</v>
      </c>
      <c r="L27" s="2">
        <f>AVERAGE(L17:L26)</f>
        <v>18.6370406</v>
      </c>
      <c r="M27" s="2">
        <f>AVERAGE(M17:M26)</f>
        <v>10.368604999999999</v>
      </c>
      <c r="N27" s="2">
        <f>AVERAGE(N17:N26)</f>
        <v>6.0606363</v>
      </c>
      <c r="O27" s="2">
        <f>AVERAGE(O17:O26)</f>
        <v>3.6683595999999996</v>
      </c>
      <c r="P27" s="2">
        <f>AVERAGE(P17:P26)</f>
        <v>2.2609380999999997</v>
      </c>
      <c r="Q27" s="2">
        <f>AVERAGE(Q17:Q26)</f>
        <v>1.4064147999999999</v>
      </c>
      <c r="R27" s="2">
        <f>AVERAGE(R17:R26)</f>
        <v>0.8800287999999999</v>
      </c>
      <c r="S27" s="2">
        <f>AVERAGE(S17:S26)</f>
        <v>0.5524127</v>
      </c>
      <c r="T27" s="2">
        <f>AVERAGE(T17:T26)</f>
        <v>0.3473646</v>
      </c>
    </row>
    <row r="28" spans="1:20" ht="14.25">
      <c r="A28" s="5">
        <v>13.651277</v>
      </c>
      <c r="C28" s="5">
        <v>10.541249</v>
      </c>
      <c r="E28" s="5">
        <v>10.232798</v>
      </c>
      <c r="G28" s="5">
        <v>10.46428</v>
      </c>
      <c r="K28" s="2">
        <f>CONFIDENCE(0.05,STDEV(K17:K26),10)</f>
        <v>0.13129906333082703</v>
      </c>
      <c r="L28" s="2">
        <f>CONFIDENCE(0.05,STDEV(L17:L26),10)</f>
        <v>0.10445365455672456</v>
      </c>
      <c r="M28" s="2">
        <f>CONFIDENCE(0.05,STDEV(M17:M26),10)</f>
        <v>0.06991125146215213</v>
      </c>
      <c r="N28" s="2">
        <f>CONFIDENCE(0.05,STDEV(N17:N26),10)</f>
        <v>0.04934827140354184</v>
      </c>
      <c r="O28" s="2">
        <f>CONFIDENCE(0.05,STDEV(O17:O26),10)</f>
        <v>0.031620405531986674</v>
      </c>
      <c r="P28" s="2">
        <f>CONFIDENCE(0.05,STDEV(P17:P26),10)</f>
        <v>0.020052432933774678</v>
      </c>
      <c r="Q28" s="2">
        <f>CONFIDENCE(0.05,STDEV(Q17:Q26),10)</f>
        <v>0.012921398632498448</v>
      </c>
      <c r="R28" s="2">
        <f>CONFIDENCE(0.05,STDEV(R17:R26),10)</f>
        <v>0.008251532001688969</v>
      </c>
      <c r="S28" s="2">
        <f>CONFIDENCE(0.05,STDEV(S17:S26),10)</f>
        <v>0.0052314324725136075</v>
      </c>
      <c r="T28" s="2">
        <f>CONFIDENCE(0.05,STDEV(T17:T26),10)</f>
        <v>0.003300755700630646</v>
      </c>
    </row>
    <row r="29" spans="1:11" ht="14.25">
      <c r="A29" s="5">
        <v>13.677288</v>
      </c>
      <c r="C29" s="5">
        <v>9.889836</v>
      </c>
      <c r="E29" s="5">
        <v>10.323734</v>
      </c>
      <c r="G29" s="5">
        <v>10.586543</v>
      </c>
      <c r="K29">
        <v>500</v>
      </c>
    </row>
    <row r="30" spans="1:20" ht="14.25">
      <c r="A30" s="5">
        <v>13.814677</v>
      </c>
      <c r="C30" s="5">
        <v>9.952313</v>
      </c>
      <c r="E30" s="5">
        <v>10.405288</v>
      </c>
      <c r="G30" s="5">
        <v>10.705922</v>
      </c>
      <c r="K30" s="5">
        <f>C4</f>
        <v>32.611027</v>
      </c>
      <c r="L30" s="5">
        <f>C15</f>
        <v>18.028755</v>
      </c>
      <c r="M30" s="5">
        <f>C26</f>
        <v>10.530968</v>
      </c>
      <c r="N30" s="5">
        <f>C37</f>
        <v>6.338353</v>
      </c>
      <c r="O30" s="5">
        <f>C48</f>
        <v>3.901499</v>
      </c>
      <c r="P30" s="5">
        <f>C59</f>
        <v>2.427994</v>
      </c>
      <c r="Q30" s="5">
        <f>C70</f>
        <v>1.518149</v>
      </c>
      <c r="R30" s="5">
        <f>C81</f>
        <v>0.952584</v>
      </c>
      <c r="S30" s="5">
        <f>C92</f>
        <v>0.598828</v>
      </c>
      <c r="T30" s="5">
        <f>C103</f>
        <v>0.37681699999999996</v>
      </c>
    </row>
    <row r="31" spans="1:20" ht="14.25">
      <c r="A31" s="5">
        <v>13.686845</v>
      </c>
      <c r="C31" s="5">
        <v>9.894564</v>
      </c>
      <c r="E31" s="5">
        <v>10.396281</v>
      </c>
      <c r="G31" s="5">
        <v>10.517732</v>
      </c>
      <c r="K31" s="5">
        <f>C5</f>
        <v>32.640799</v>
      </c>
      <c r="L31" s="5">
        <f>C16</f>
        <v>17.992079</v>
      </c>
      <c r="M31" s="5">
        <f>C27</f>
        <v>10.507616</v>
      </c>
      <c r="N31" s="5">
        <f>C38</f>
        <v>6.343549</v>
      </c>
      <c r="O31" s="5">
        <f>C49</f>
        <v>3.897749</v>
      </c>
      <c r="P31" s="5">
        <f>C60</f>
        <v>2.422595</v>
      </c>
      <c r="Q31" s="5">
        <f>C71</f>
        <v>1.51584</v>
      </c>
      <c r="R31" s="5">
        <f>C82</f>
        <v>0.95165</v>
      </c>
      <c r="S31" s="5">
        <f>C93</f>
        <v>0.598416</v>
      </c>
      <c r="T31" s="5">
        <f>C104</f>
        <v>0.376617</v>
      </c>
    </row>
    <row r="32" spans="1:20" ht="14.25">
      <c r="A32" s="5">
        <v>13.736922999999999</v>
      </c>
      <c r="C32" s="5">
        <v>9.90516</v>
      </c>
      <c r="E32" s="5">
        <v>10.332448</v>
      </c>
      <c r="G32" s="5">
        <v>10.498211</v>
      </c>
      <c r="K32" s="5">
        <f>C6</f>
        <v>32.076064</v>
      </c>
      <c r="L32" s="5">
        <f>C17</f>
        <v>17.933661999999998</v>
      </c>
      <c r="M32" s="5">
        <f>C28</f>
        <v>10.541249</v>
      </c>
      <c r="N32" s="5">
        <f>C39</f>
        <v>6.388428</v>
      </c>
      <c r="O32" s="5">
        <f>C50</f>
        <v>3.941771</v>
      </c>
      <c r="P32" s="5">
        <f>C61</f>
        <v>2.456448</v>
      </c>
      <c r="Q32" s="5">
        <f>C72</f>
        <v>1.538119</v>
      </c>
      <c r="R32" s="5">
        <f>C83</f>
        <v>0.9659209999999999</v>
      </c>
      <c r="S32" s="5">
        <f>C94</f>
        <v>0.607507</v>
      </c>
      <c r="T32" s="5">
        <f>C105</f>
        <v>0.38237699999999997</v>
      </c>
    </row>
    <row r="33" spans="1:20" ht="14.25">
      <c r="A33" s="5">
        <v>14.122365</v>
      </c>
      <c r="C33" s="5">
        <v>10.354613</v>
      </c>
      <c r="E33" s="5">
        <v>10.27313</v>
      </c>
      <c r="G33" s="5">
        <v>10.522139</v>
      </c>
      <c r="K33" s="5">
        <f>C7</f>
        <v>30.996518</v>
      </c>
      <c r="L33" s="5">
        <f>C18</f>
        <v>17.011582</v>
      </c>
      <c r="M33" s="5">
        <f>C29</f>
        <v>9.889836</v>
      </c>
      <c r="N33" s="5">
        <f>C40</f>
        <v>5.934164</v>
      </c>
      <c r="O33" s="5">
        <f>C51</f>
        <v>3.646779</v>
      </c>
      <c r="P33" s="5">
        <f>C62</f>
        <v>2.267543</v>
      </c>
      <c r="Q33" s="5">
        <f>C73</f>
        <v>1.41707</v>
      </c>
      <c r="R33" s="5">
        <f>C84</f>
        <v>0.888898</v>
      </c>
      <c r="S33" s="5">
        <f>C95</f>
        <v>0.558704</v>
      </c>
      <c r="T33" s="5">
        <f>C106</f>
        <v>0.351539</v>
      </c>
    </row>
    <row r="34" spans="1:20" ht="14.25">
      <c r="A34" s="5">
        <v>13.768318</v>
      </c>
      <c r="C34" s="5">
        <v>10.151255</v>
      </c>
      <c r="E34" s="5">
        <v>10.325294</v>
      </c>
      <c r="G34" s="5">
        <v>10.425336</v>
      </c>
      <c r="K34" s="5">
        <f>C8</f>
        <v>31.162267</v>
      </c>
      <c r="L34" s="5">
        <f>C19</f>
        <v>17.11355</v>
      </c>
      <c r="M34" s="5">
        <f>C30</f>
        <v>9.952313</v>
      </c>
      <c r="N34" s="5">
        <f>C41</f>
        <v>5.97338</v>
      </c>
      <c r="O34" s="5">
        <f>C52</f>
        <v>3.672088</v>
      </c>
      <c r="P34" s="5">
        <f>C63</f>
        <v>2.283019</v>
      </c>
      <c r="Q34" s="5">
        <f>C74</f>
        <v>1.4267969999999999</v>
      </c>
      <c r="R34" s="5">
        <f>C85</f>
        <v>0.8950199999999999</v>
      </c>
      <c r="S34" s="5">
        <f>C96</f>
        <v>0.562561</v>
      </c>
      <c r="T34" s="5">
        <f>C107</f>
        <v>0.354023</v>
      </c>
    </row>
    <row r="35" spans="1:20" ht="14.25">
      <c r="A35" s="5">
        <v>13.585706</v>
      </c>
      <c r="C35" s="5">
        <v>9.973112</v>
      </c>
      <c r="E35" s="5">
        <v>10.373791</v>
      </c>
      <c r="G35" s="5">
        <v>11.159092</v>
      </c>
      <c r="K35" s="5">
        <f>C9</f>
        <v>31.010735</v>
      </c>
      <c r="L35" s="5">
        <f>C20</f>
        <v>17.019519</v>
      </c>
      <c r="M35" s="5">
        <f>C31</f>
        <v>9.894564</v>
      </c>
      <c r="N35" s="5">
        <f>C42</f>
        <v>5.937195</v>
      </c>
      <c r="O35" s="5">
        <f>C53</f>
        <v>3.649135</v>
      </c>
      <c r="P35" s="5">
        <f>C64</f>
        <v>2.268748</v>
      </c>
      <c r="Q35" s="5">
        <f>C75</f>
        <v>1.417831</v>
      </c>
      <c r="R35" s="5">
        <f>C86</f>
        <v>0.889381</v>
      </c>
      <c r="S35" s="5">
        <f>C97</f>
        <v>0.55901</v>
      </c>
      <c r="T35" s="5">
        <f>C108</f>
        <v>0.351759</v>
      </c>
    </row>
    <row r="36" spans="1:20" ht="14.25">
      <c r="A36" s="5" t="s">
        <v>89</v>
      </c>
      <c r="C36" s="5" t="s">
        <v>89</v>
      </c>
      <c r="E36" s="5" t="s">
        <v>89</v>
      </c>
      <c r="G36" s="5" t="s">
        <v>89</v>
      </c>
      <c r="K36" s="5">
        <f>C10</f>
        <v>31.045781</v>
      </c>
      <c r="L36" s="5">
        <f>C21</f>
        <v>17.039559</v>
      </c>
      <c r="M36" s="5">
        <f>C32</f>
        <v>9.90516</v>
      </c>
      <c r="N36" s="5">
        <f>C43</f>
        <v>5.943914</v>
      </c>
      <c r="O36" s="5">
        <f>C54</f>
        <v>3.653779</v>
      </c>
      <c r="P36" s="5">
        <f>C65</f>
        <v>2.271433</v>
      </c>
      <c r="Q36" s="5">
        <f>C76</f>
        <v>1.419501</v>
      </c>
      <c r="R36" s="5">
        <f>C87</f>
        <v>0.890434</v>
      </c>
      <c r="S36" s="5">
        <f>C98</f>
        <v>0.559674</v>
      </c>
      <c r="T36" s="5">
        <f>C109</f>
        <v>0.352218</v>
      </c>
    </row>
    <row r="37" spans="1:20" ht="14.25">
      <c r="A37" s="5">
        <v>8.241923</v>
      </c>
      <c r="C37" s="5">
        <v>6.338353</v>
      </c>
      <c r="E37" s="5">
        <v>6.274084</v>
      </c>
      <c r="G37" s="5">
        <v>5.655595</v>
      </c>
      <c r="K37" s="5">
        <f>C11</f>
        <v>31.61141</v>
      </c>
      <c r="L37" s="5">
        <f>C22</f>
        <v>17.639435</v>
      </c>
      <c r="M37" s="5">
        <f>C33</f>
        <v>10.354613</v>
      </c>
      <c r="N37" s="5">
        <f>C44</f>
        <v>6.271139</v>
      </c>
      <c r="O37" s="5">
        <f>C55</f>
        <v>3.868201</v>
      </c>
      <c r="P37" s="5">
        <f>C66</f>
        <v>2.409753</v>
      </c>
      <c r="Q37" s="5">
        <f>C77</f>
        <v>1.5088</v>
      </c>
      <c r="R37" s="5">
        <f>C88</f>
        <v>0.947506</v>
      </c>
      <c r="S37" s="5">
        <f>C99</f>
        <v>0.595866</v>
      </c>
      <c r="T37" s="5">
        <f>C110</f>
        <v>0.375025</v>
      </c>
    </row>
    <row r="38" spans="1:20" ht="14.25">
      <c r="A38" s="5">
        <v>8.842245</v>
      </c>
      <c r="C38" s="5">
        <v>6.343549</v>
      </c>
      <c r="E38" s="5">
        <v>6.054362</v>
      </c>
      <c r="G38" s="5">
        <v>5.949267</v>
      </c>
      <c r="K38" s="5">
        <f>C12</f>
        <v>31.666074</v>
      </c>
      <c r="L38" s="5">
        <f>C23</f>
        <v>17.429906</v>
      </c>
      <c r="M38" s="5">
        <f>C34</f>
        <v>10.151255</v>
      </c>
      <c r="N38" s="5">
        <f>C45</f>
        <v>6.098585</v>
      </c>
      <c r="O38" s="5">
        <f>C56</f>
        <v>3.751042</v>
      </c>
      <c r="P38" s="5">
        <f>C67</f>
        <v>2.332725</v>
      </c>
      <c r="Q38" s="5">
        <f>C78</f>
        <v>1.458112</v>
      </c>
      <c r="R38" s="5">
        <f>C89</f>
        <v>0.914751</v>
      </c>
      <c r="S38" s="5">
        <f>C100</f>
        <v>0.57499</v>
      </c>
      <c r="T38" s="5">
        <f>C111</f>
        <v>0.36186599999999997</v>
      </c>
    </row>
    <row r="39" spans="1:20" ht="14.25">
      <c r="A39" s="5">
        <v>8.298741</v>
      </c>
      <c r="C39" s="5">
        <v>6.388428</v>
      </c>
      <c r="E39" s="5">
        <v>5.988325</v>
      </c>
      <c r="G39" s="5">
        <v>5.63587</v>
      </c>
      <c r="K39" s="5">
        <f>C13</f>
        <v>31.215801</v>
      </c>
      <c r="L39" s="5">
        <f>C24</f>
        <v>17.151771</v>
      </c>
      <c r="M39" s="5">
        <f>C35</f>
        <v>9.973112</v>
      </c>
      <c r="N39" s="5">
        <f>C46</f>
        <v>5.986561</v>
      </c>
      <c r="O39" s="5">
        <f>C57</f>
        <v>3.681644</v>
      </c>
      <c r="P39" s="5">
        <f>C68</f>
        <v>2.288132</v>
      </c>
      <c r="Q39" s="5">
        <f>C79</f>
        <v>1.43</v>
      </c>
      <c r="R39" s="5">
        <f>C90</f>
        <v>0.89704</v>
      </c>
      <c r="S39" s="5">
        <f>C101</f>
        <v>0.564025</v>
      </c>
      <c r="T39" s="5">
        <f>C112</f>
        <v>0.354892</v>
      </c>
    </row>
    <row r="40" spans="1:20" ht="14.25">
      <c r="A40" s="5">
        <v>8.315025</v>
      </c>
      <c r="C40" s="5">
        <v>5.934164</v>
      </c>
      <c r="E40" s="5">
        <v>6.023546</v>
      </c>
      <c r="G40" s="5">
        <v>5.713601</v>
      </c>
      <c r="K40" s="2">
        <f>AVERAGE(K30:K39)</f>
        <v>31.603647600000002</v>
      </c>
      <c r="L40" s="2">
        <f>AVERAGE(L30:L39)</f>
        <v>17.4359818</v>
      </c>
      <c r="M40" s="2">
        <f>AVERAGE(M30:M39)</f>
        <v>10.170068600000002</v>
      </c>
      <c r="N40" s="2">
        <f>AVERAGE(N30:N39)</f>
        <v>6.1215268</v>
      </c>
      <c r="O40" s="2">
        <f>AVERAGE(O30:O39)</f>
        <v>3.7663687</v>
      </c>
      <c r="P40" s="2">
        <f>AVERAGE(P30:P39)</f>
        <v>2.3428389999999997</v>
      </c>
      <c r="Q40" s="2">
        <f>AVERAGE(Q30:Q39)</f>
        <v>1.4650219</v>
      </c>
      <c r="R40" s="2">
        <f>AVERAGE(R30:R39)</f>
        <v>0.9193184999999999</v>
      </c>
      <c r="S40" s="2">
        <f>AVERAGE(S30:S39)</f>
        <v>0.5779581</v>
      </c>
      <c r="T40" s="2">
        <f>AVERAGE(T30:T39)</f>
        <v>0.3637133</v>
      </c>
    </row>
    <row r="41" spans="1:20" ht="14.25">
      <c r="A41" s="5">
        <v>8.403369</v>
      </c>
      <c r="C41" s="5">
        <v>5.97338</v>
      </c>
      <c r="E41" s="5">
        <v>6.075167</v>
      </c>
      <c r="G41" s="5">
        <v>5.876669</v>
      </c>
      <c r="K41" s="2">
        <f>CONFIDENCE(0.05,STDEV(K30:K39),10)</f>
        <v>0.39709037538984293</v>
      </c>
      <c r="L41" s="2">
        <f>CONFIDENCE(0.05,STDEV(L30:L39),10)</f>
        <v>0.26499291314979406</v>
      </c>
      <c r="M41" s="2">
        <f>CONFIDENCE(0.05,STDEV(M30:M39),10)</f>
        <v>0.17617778004526147</v>
      </c>
      <c r="N41" s="2">
        <f>CONFIDENCE(0.05,STDEV(N30:N39),10)</f>
        <v>0.11890563490631936</v>
      </c>
      <c r="O41" s="2">
        <f>CONFIDENCE(0.05,STDEV(O30:O39),10)</f>
        <v>0.07553724691484409</v>
      </c>
      <c r="P41" s="2">
        <f>CONFIDENCE(0.05,STDEV(P30:P39),10)</f>
        <v>0.047977208465353215</v>
      </c>
      <c r="Q41" s="2">
        <f>CONFIDENCE(0.05,STDEV(Q30:Q39),10)</f>
        <v>0.030642523608891654</v>
      </c>
      <c r="R41" s="2">
        <f>CONFIDENCE(0.05,STDEV(R30:R39),10)</f>
        <v>0.019470546702096594</v>
      </c>
      <c r="S41" s="2">
        <f>CONFIDENCE(0.05,STDEV(S30:S39),10)</f>
        <v>0.01231294850713172</v>
      </c>
      <c r="T41" s="2">
        <f>CONFIDENCE(0.05,STDEV(T30:T39),10)</f>
        <v>0.007765710605876953</v>
      </c>
    </row>
    <row r="42" spans="1:11" ht="14.25">
      <c r="A42" s="5">
        <v>8.321742</v>
      </c>
      <c r="C42" s="5">
        <v>5.937195</v>
      </c>
      <c r="E42" s="5">
        <v>6.069169</v>
      </c>
      <c r="G42" s="5">
        <v>5.655737</v>
      </c>
      <c r="K42" t="s">
        <v>14</v>
      </c>
    </row>
    <row r="43" spans="1:20" ht="14.25">
      <c r="A43" s="5">
        <v>8.354611</v>
      </c>
      <c r="C43" s="5">
        <v>5.943914</v>
      </c>
      <c r="E43" s="5">
        <v>6.028966</v>
      </c>
      <c r="G43" s="5">
        <v>5.642362</v>
      </c>
      <c r="K43" s="5">
        <f>A4</f>
        <v>40.707353</v>
      </c>
      <c r="L43" s="5">
        <f>A15</f>
        <v>22.953956</v>
      </c>
      <c r="M43" s="5">
        <f>A26</f>
        <v>13.556904</v>
      </c>
      <c r="N43" s="5">
        <f>A37</f>
        <v>8.241923</v>
      </c>
      <c r="O43" s="5">
        <f>A48</f>
        <v>5.10193</v>
      </c>
      <c r="P43" s="5">
        <f>A59</f>
        <v>3.179932</v>
      </c>
      <c r="Q43" s="5">
        <f>A70</f>
        <v>1.992002</v>
      </c>
      <c r="R43" s="5">
        <f>A81</f>
        <v>1.251029</v>
      </c>
      <c r="S43" s="5">
        <f>A92</f>
        <v>0.7868069999999999</v>
      </c>
      <c r="T43" s="5">
        <f>A103</f>
        <v>0.495227</v>
      </c>
    </row>
    <row r="44" spans="1:20" ht="14.25">
      <c r="A44" s="5">
        <v>8.594741</v>
      </c>
      <c r="C44" s="5">
        <v>6.271139</v>
      </c>
      <c r="E44" s="5">
        <v>6.013518</v>
      </c>
      <c r="G44" s="5">
        <v>5.706206</v>
      </c>
      <c r="K44" s="5">
        <f>A5</f>
        <v>43.111399</v>
      </c>
      <c r="L44" s="5">
        <f>A16</f>
        <v>24.473586</v>
      </c>
      <c r="M44" s="5">
        <f>A27</f>
        <v>14.512438</v>
      </c>
      <c r="N44" s="5">
        <f>A38</f>
        <v>8.842245</v>
      </c>
      <c r="O44" s="5">
        <f>A49</f>
        <v>5.478738</v>
      </c>
      <c r="P44" s="5">
        <f>A60</f>
        <v>3.418304</v>
      </c>
      <c r="Q44" s="5">
        <f>A71</f>
        <v>2.141759</v>
      </c>
      <c r="R44" s="5">
        <f>A82</f>
        <v>1.345593</v>
      </c>
      <c r="S44" s="5">
        <f>A93</f>
        <v>0.846379</v>
      </c>
      <c r="T44" s="5">
        <f>A104</f>
        <v>0.5327529999999999</v>
      </c>
    </row>
    <row r="45" spans="1:20" ht="14.25">
      <c r="A45" s="5">
        <v>8.371093</v>
      </c>
      <c r="C45" s="5">
        <v>6.098585</v>
      </c>
      <c r="E45" s="5">
        <v>6.024454</v>
      </c>
      <c r="G45" s="5">
        <v>5.581652</v>
      </c>
      <c r="K45" s="5">
        <f>A6</f>
        <v>40.929527</v>
      </c>
      <c r="L45" s="5">
        <f>A17</f>
        <v>23.104878</v>
      </c>
      <c r="M45" s="5">
        <f>A28</f>
        <v>13.651277</v>
      </c>
      <c r="N45" s="5">
        <f>A39</f>
        <v>8.298741</v>
      </c>
      <c r="O45" s="5">
        <f>A50</f>
        <v>5.135992</v>
      </c>
      <c r="P45" s="5">
        <f>A61</f>
        <v>3.202963</v>
      </c>
      <c r="Q45" s="5">
        <f>A72</f>
        <v>2.006118</v>
      </c>
      <c r="R45" s="5">
        <f>A83</f>
        <v>1.260153</v>
      </c>
      <c r="S45" s="5">
        <f>A94</f>
        <v>0.792708</v>
      </c>
      <c r="T45" s="5">
        <f>A105</f>
        <v>0.498944</v>
      </c>
    </row>
    <row r="46" spans="1:20" ht="14.25">
      <c r="A46" s="5">
        <v>8.256854</v>
      </c>
      <c r="C46" s="5">
        <v>5.986561</v>
      </c>
      <c r="E46" s="5">
        <v>6.054772</v>
      </c>
      <c r="G46" s="5">
        <v>6.049849</v>
      </c>
      <c r="K46" s="5">
        <f>A7</f>
        <v>40.994934</v>
      </c>
      <c r="L46" s="5">
        <f>A18</f>
        <v>23.146083</v>
      </c>
      <c r="M46" s="5">
        <f>A29</f>
        <v>13.677288</v>
      </c>
      <c r="N46" s="5">
        <f>A40</f>
        <v>8.315025</v>
      </c>
      <c r="O46" s="5">
        <f>A51</f>
        <v>5.146415</v>
      </c>
      <c r="P46" s="5">
        <f>A62</f>
        <v>3.209642</v>
      </c>
      <c r="Q46" s="5">
        <f>A73</f>
        <v>2.0103239999999998</v>
      </c>
      <c r="R46" s="5">
        <f>A84</f>
        <v>1.2627869999999999</v>
      </c>
      <c r="S46" s="5">
        <f>A95</f>
        <v>0.7942389999999999</v>
      </c>
      <c r="T46" s="5">
        <f>A106</f>
        <v>0.49990999999999997</v>
      </c>
    </row>
    <row r="47" spans="1:20" ht="14.25">
      <c r="A47" s="5" t="s">
        <v>90</v>
      </c>
      <c r="C47" s="5" t="s">
        <v>90</v>
      </c>
      <c r="E47" s="5" t="s">
        <v>90</v>
      </c>
      <c r="G47" s="5" t="s">
        <v>90</v>
      </c>
      <c r="K47" s="5">
        <f>A8</f>
        <v>41.345164</v>
      </c>
      <c r="L47" s="5">
        <f>A19</f>
        <v>23.364549</v>
      </c>
      <c r="M47" s="5">
        <f>A30</f>
        <v>13.814677</v>
      </c>
      <c r="N47" s="5">
        <f>A41</f>
        <v>8.403369</v>
      </c>
      <c r="O47" s="5">
        <f>A52</f>
        <v>5.201849</v>
      </c>
      <c r="P47" s="5">
        <f>A63</f>
        <v>3.24454</v>
      </c>
      <c r="Q47" s="5">
        <f>A74</f>
        <v>2.032363</v>
      </c>
      <c r="R47" s="5">
        <f>A85</f>
        <v>1.276708</v>
      </c>
      <c r="S47" s="5">
        <f>A96</f>
        <v>0.8030839999999999</v>
      </c>
      <c r="T47" s="5">
        <f>A107</f>
        <v>0.505482</v>
      </c>
    </row>
    <row r="48" spans="1:20" ht="14.25">
      <c r="A48" s="5">
        <v>5.10193</v>
      </c>
      <c r="C48" s="5">
        <v>3.901499</v>
      </c>
      <c r="E48" s="5">
        <v>3.807388</v>
      </c>
      <c r="G48" s="5">
        <v>3.257029</v>
      </c>
      <c r="K48" s="5">
        <f>A9</f>
        <v>41.016741</v>
      </c>
      <c r="L48" s="5">
        <f>A20</f>
        <v>23.158767</v>
      </c>
      <c r="M48" s="5">
        <f>A31</f>
        <v>13.686845</v>
      </c>
      <c r="N48" s="5">
        <f>A42</f>
        <v>8.321742</v>
      </c>
      <c r="O48" s="5">
        <f>A53</f>
        <v>5.150099</v>
      </c>
      <c r="P48" s="5">
        <f>A64</f>
        <v>3.212078</v>
      </c>
      <c r="Q48" s="5">
        <f>A75</f>
        <v>2.011913</v>
      </c>
      <c r="R48" s="5">
        <f>A86</f>
        <v>1.263817</v>
      </c>
      <c r="S48" s="5">
        <f>A97</f>
        <v>0.7949229999999999</v>
      </c>
      <c r="T48" s="5">
        <f>A108</f>
        <v>0.5003489999999999</v>
      </c>
    </row>
    <row r="49" spans="1:20" ht="14.25">
      <c r="A49" s="5">
        <v>5.478738</v>
      </c>
      <c r="C49" s="5">
        <v>3.897749</v>
      </c>
      <c r="E49" s="5">
        <v>3.662173</v>
      </c>
      <c r="G49" s="5">
        <v>3.43879</v>
      </c>
      <c r="K49" s="5">
        <f>A10</f>
        <v>41.151085</v>
      </c>
      <c r="L49" s="5">
        <f>A21</f>
        <v>23.24068</v>
      </c>
      <c r="M49" s="5">
        <f>A32</f>
        <v>13.736922999999999</v>
      </c>
      <c r="N49" s="5">
        <f>A43</f>
        <v>8.354611</v>
      </c>
      <c r="O49" s="5">
        <f>A54</f>
        <v>5.171045</v>
      </c>
      <c r="P49" s="5">
        <f>A65</f>
        <v>3.224858</v>
      </c>
      <c r="Q49" s="5">
        <f>A76</f>
        <v>2.019895</v>
      </c>
      <c r="R49" s="5">
        <f>A87</f>
        <v>1.2688329999999999</v>
      </c>
      <c r="S49" s="5">
        <f>A98</f>
        <v>0.7980379999999999</v>
      </c>
      <c r="T49" s="5">
        <f>A109</f>
        <v>0.502304</v>
      </c>
    </row>
    <row r="50" spans="1:20" ht="14.25">
      <c r="A50" s="5">
        <v>5.135992</v>
      </c>
      <c r="C50" s="5">
        <v>3.941771</v>
      </c>
      <c r="E50" s="5">
        <v>3.627611</v>
      </c>
      <c r="G50" s="5">
        <v>3.241659</v>
      </c>
      <c r="K50" s="5">
        <f>A11</f>
        <v>42.113311</v>
      </c>
      <c r="L50" s="5">
        <f>A22</f>
        <v>23.853796</v>
      </c>
      <c r="M50" s="5">
        <f>A33</f>
        <v>14.122365</v>
      </c>
      <c r="N50" s="5">
        <f>A44</f>
        <v>8.594741</v>
      </c>
      <c r="O50" s="5">
        <f>A55</f>
        <v>5.322181</v>
      </c>
      <c r="P50" s="5">
        <f>A66</f>
        <v>3.320761</v>
      </c>
      <c r="Q50" s="5">
        <f>A77</f>
        <v>2.080317</v>
      </c>
      <c r="R50" s="5">
        <f>A88</f>
        <v>1.306697</v>
      </c>
      <c r="S50" s="5">
        <f>A99</f>
        <v>0.822002</v>
      </c>
      <c r="T50" s="5">
        <f>A110</f>
        <v>0.517404</v>
      </c>
    </row>
    <row r="51" spans="1:20" ht="14.25">
      <c r="A51" s="5">
        <v>5.146415</v>
      </c>
      <c r="C51" s="5">
        <v>3.646779</v>
      </c>
      <c r="E51" s="5">
        <v>3.644008</v>
      </c>
      <c r="G51" s="5">
        <v>3.290459</v>
      </c>
      <c r="K51" s="5">
        <f>A12</f>
        <v>41.218629</v>
      </c>
      <c r="L51" s="5">
        <f>A23</f>
        <v>23.289842</v>
      </c>
      <c r="M51" s="5">
        <f>A34</f>
        <v>13.768318</v>
      </c>
      <c r="N51" s="5">
        <f>A45</f>
        <v>8.371093</v>
      </c>
      <c r="O51" s="5">
        <f>A56</f>
        <v>5.181959</v>
      </c>
      <c r="P51" s="5">
        <f>A67</f>
        <v>3.2323209999999998</v>
      </c>
      <c r="Q51" s="5">
        <f>A78</f>
        <v>2.024649</v>
      </c>
      <c r="R51" s="5">
        <f>A89</f>
        <v>1.271765</v>
      </c>
      <c r="S51" s="5">
        <f>A100</f>
        <v>0.7999219999999999</v>
      </c>
      <c r="T51" s="5">
        <f>A111</f>
        <v>0.5034879999999999</v>
      </c>
    </row>
    <row r="52" spans="1:20" ht="14.25">
      <c r="A52" s="5">
        <v>5.201849</v>
      </c>
      <c r="C52" s="5">
        <v>3.672088</v>
      </c>
      <c r="E52" s="5">
        <v>3.675435</v>
      </c>
      <c r="G52" s="5">
        <v>3.420233</v>
      </c>
      <c r="K52" s="5">
        <f>A13</f>
        <v>40.756805</v>
      </c>
      <c r="L52" s="5">
        <f>A24</f>
        <v>22.998948</v>
      </c>
      <c r="M52" s="5">
        <f>A35</f>
        <v>13.585706</v>
      </c>
      <c r="N52" s="5">
        <f>A46</f>
        <v>8.256854</v>
      </c>
      <c r="O52" s="5">
        <f>A57</f>
        <v>5.10925</v>
      </c>
      <c r="P52" s="5">
        <f>A68</f>
        <v>3.186653</v>
      </c>
      <c r="Q52" s="5">
        <f>A79</f>
        <v>1.995878</v>
      </c>
      <c r="R52" s="5">
        <f>A90</f>
        <v>1.253529</v>
      </c>
      <c r="S52" s="5">
        <f>A101</f>
        <v>0.788508</v>
      </c>
      <c r="T52" s="5">
        <f>A112</f>
        <v>0.496309</v>
      </c>
    </row>
    <row r="53" spans="1:20" ht="14.25">
      <c r="A53" s="5">
        <v>5.150099</v>
      </c>
      <c r="C53" s="5">
        <v>3.649135</v>
      </c>
      <c r="E53" s="5">
        <v>3.671408</v>
      </c>
      <c r="G53" s="5">
        <v>3.252025</v>
      </c>
      <c r="K53" s="2">
        <f>AVERAGE(K43:K52)</f>
        <v>41.334494799999995</v>
      </c>
      <c r="L53" s="2">
        <f>AVERAGE(L43:L52)</f>
        <v>23.3585085</v>
      </c>
      <c r="M53" s="2">
        <f>AVERAGE(M43:M52)</f>
        <v>13.8112741</v>
      </c>
      <c r="N53" s="2">
        <f>AVERAGE(N43:N52)</f>
        <v>8.4000344</v>
      </c>
      <c r="O53" s="2">
        <f>AVERAGE(O43:O52)</f>
        <v>5.1999458</v>
      </c>
      <c r="P53" s="2">
        <f>AVERAGE(P43:P52)</f>
        <v>3.2432052000000002</v>
      </c>
      <c r="Q53" s="2">
        <f>AVERAGE(Q43:Q52)</f>
        <v>2.0315217999999997</v>
      </c>
      <c r="R53" s="2">
        <f>AVERAGE(R43:R52)</f>
        <v>1.2760911000000001</v>
      </c>
      <c r="S53" s="2">
        <f>AVERAGE(S43:S52)</f>
        <v>0.8026610000000001</v>
      </c>
      <c r="T53" s="2">
        <f>AVERAGE(T43:T52)</f>
        <v>0.505217</v>
      </c>
    </row>
    <row r="54" spans="1:20" ht="14.25">
      <c r="A54" s="5">
        <v>5.171045</v>
      </c>
      <c r="C54" s="5">
        <v>3.653779</v>
      </c>
      <c r="E54" s="5">
        <v>3.646582</v>
      </c>
      <c r="G54" s="5">
        <v>3.239077</v>
      </c>
      <c r="K54" s="2">
        <f>CONFIDENCE(0.05,STDEV(K43:K52),10)</f>
        <v>0.45818377073537286</v>
      </c>
      <c r="L54" s="2">
        <f>CONFIDENCE(0.05,STDEV(L43:L52),10)</f>
        <v>0.28847216916231483</v>
      </c>
      <c r="M54" s="2">
        <f>CONFIDENCE(0.05,STDEV(M43:M52),10)</f>
        <v>0.18133784297229302</v>
      </c>
      <c r="N54" s="2">
        <f>CONFIDENCE(0.05,STDEV(N43:N52),10)</f>
        <v>0.114189163797599</v>
      </c>
      <c r="O54" s="2">
        <f>CONFIDENCE(0.05,STDEV(O43:O52),10)</f>
        <v>0.07189566035666159</v>
      </c>
      <c r="P54" s="2">
        <f>CONFIDENCE(0.05,STDEV(P43:P52),10)</f>
        <v>0.04528597715670402</v>
      </c>
      <c r="Q54" s="2">
        <f>CONFIDENCE(0.05,STDEV(Q43:Q52),10)</f>
        <v>0.02849847031643228</v>
      </c>
      <c r="R54" s="2">
        <f>CONFIDENCE(0.05,STDEV(R43:R52),10)</f>
        <v>0.017960804765335264</v>
      </c>
      <c r="S54" s="2">
        <f>CONFIDENCE(0.05,STDEV(S43:S52),10)</f>
        <v>0.011308153609891446</v>
      </c>
      <c r="T54" s="2">
        <f>CONFIDENCE(0.05,STDEV(T43:T52),10)</f>
        <v>0.007122893317769741</v>
      </c>
    </row>
    <row r="55" spans="1:7" ht="14.25">
      <c r="A55" s="5">
        <v>5.322181</v>
      </c>
      <c r="C55" s="5">
        <v>3.868201</v>
      </c>
      <c r="E55" s="5">
        <v>3.643405</v>
      </c>
      <c r="G55" s="5">
        <v>3.329729</v>
      </c>
    </row>
    <row r="56" spans="1:7" ht="14.25">
      <c r="A56" s="5">
        <v>5.181959</v>
      </c>
      <c r="C56" s="5">
        <v>3.751042</v>
      </c>
      <c r="E56" s="5">
        <v>3.643752</v>
      </c>
      <c r="G56" s="5">
        <v>3.19652</v>
      </c>
    </row>
    <row r="57" spans="1:7" ht="14.25">
      <c r="A57" s="5">
        <v>5.10925</v>
      </c>
      <c r="C57" s="5">
        <v>3.681644</v>
      </c>
      <c r="E57" s="5">
        <v>3.661834</v>
      </c>
      <c r="G57" s="5">
        <v>3.507549</v>
      </c>
    </row>
    <row r="58" spans="1:7" ht="14.25">
      <c r="A58" s="5" t="s">
        <v>91</v>
      </c>
      <c r="C58" s="5" t="s">
        <v>91</v>
      </c>
      <c r="E58" s="5" t="s">
        <v>91</v>
      </c>
      <c r="G58" s="5" t="s">
        <v>91</v>
      </c>
    </row>
    <row r="59" spans="1:20" ht="14.25">
      <c r="A59" s="5">
        <v>3.179932</v>
      </c>
      <c r="C59" s="5">
        <v>2.427994</v>
      </c>
      <c r="E59" s="5">
        <v>2.349574</v>
      </c>
      <c r="G59" s="5">
        <v>1.959026</v>
      </c>
      <c r="I59" t="s">
        <v>92</v>
      </c>
      <c r="J59">
        <v>0</v>
      </c>
      <c r="K59" s="2">
        <f>J59+1</f>
        <v>1</v>
      </c>
      <c r="L59" s="2">
        <f>K59+1</f>
        <v>2</v>
      </c>
      <c r="M59" s="2">
        <f>L59+1</f>
        <v>3</v>
      </c>
      <c r="N59" s="2">
        <f>M59+1</f>
        <v>4</v>
      </c>
      <c r="O59" s="2">
        <f>N59+1</f>
        <v>5</v>
      </c>
      <c r="P59" s="2">
        <f>O59+1</f>
        <v>6</v>
      </c>
      <c r="Q59" s="2">
        <f>P59+1</f>
        <v>7</v>
      </c>
      <c r="R59" s="2">
        <f>Q59+1</f>
        <v>8</v>
      </c>
      <c r="S59" s="2">
        <f>R59+1</f>
        <v>9</v>
      </c>
      <c r="T59" s="2">
        <f>S59+1</f>
        <v>10</v>
      </c>
    </row>
    <row r="60" spans="1:20" ht="14.25">
      <c r="A60" s="5">
        <v>3.418304</v>
      </c>
      <c r="C60" s="5">
        <v>2.422595</v>
      </c>
      <c r="E60" s="5">
        <v>2.256493</v>
      </c>
      <c r="G60" s="5">
        <v>2.068922</v>
      </c>
      <c r="I60" t="s">
        <v>8</v>
      </c>
      <c r="J60" s="2">
        <f>'Temps simu'!K66</f>
        <v>117.7728149</v>
      </c>
      <c r="K60" s="2">
        <f>K14</f>
        <v>48.03810369999999</v>
      </c>
      <c r="L60" s="2">
        <f>L14</f>
        <v>21.556392499999998</v>
      </c>
      <c r="M60" s="2">
        <f>M14</f>
        <v>10.6334909</v>
      </c>
      <c r="N60" s="2">
        <f>N14</f>
        <v>5.7466808</v>
      </c>
      <c r="O60" s="2">
        <f>O14</f>
        <v>3.3173070000000004</v>
      </c>
      <c r="P60" s="2">
        <f>P14</f>
        <v>1.9952049</v>
      </c>
      <c r="Q60" s="2">
        <f>Q14</f>
        <v>1.2333237000000001</v>
      </c>
      <c r="R60" s="2">
        <f>R14</f>
        <v>0.770851</v>
      </c>
      <c r="S60" s="2">
        <f>S14</f>
        <v>0.48386029999999997</v>
      </c>
      <c r="T60" s="2">
        <f>T14</f>
        <v>0.30425929999999995</v>
      </c>
    </row>
    <row r="61" spans="1:20" ht="14.25">
      <c r="A61" s="5">
        <v>3.202963</v>
      </c>
      <c r="C61" s="5">
        <v>2.456448</v>
      </c>
      <c r="E61" s="5">
        <v>2.237314</v>
      </c>
      <c r="G61" s="5">
        <v>1.943508</v>
      </c>
      <c r="I61" t="s">
        <v>7</v>
      </c>
      <c r="J61" s="2">
        <f>'Temps simu'!K65</f>
        <v>75.8614107</v>
      </c>
      <c r="K61" s="2">
        <f>K27</f>
        <v>36.119134599999995</v>
      </c>
      <c r="L61" s="2">
        <f>L27</f>
        <v>18.6370406</v>
      </c>
      <c r="M61" s="2">
        <f>M27</f>
        <v>10.368604999999999</v>
      </c>
      <c r="N61" s="2">
        <f>N27</f>
        <v>6.0606363</v>
      </c>
      <c r="O61" s="2">
        <f>O27</f>
        <v>3.6683595999999996</v>
      </c>
      <c r="P61" s="2">
        <f>P27</f>
        <v>2.2609380999999997</v>
      </c>
      <c r="Q61" s="2">
        <f>Q27</f>
        <v>1.4064147999999999</v>
      </c>
      <c r="R61" s="2">
        <f>R27</f>
        <v>0.8800287999999999</v>
      </c>
      <c r="S61" s="2">
        <f>S27</f>
        <v>0.5524127</v>
      </c>
      <c r="T61" s="2">
        <f>T27</f>
        <v>0.3473646</v>
      </c>
    </row>
    <row r="62" spans="1:20" ht="14.25">
      <c r="A62" s="5">
        <v>3.209642</v>
      </c>
      <c r="C62" s="5">
        <v>2.267543</v>
      </c>
      <c r="E62" s="5">
        <v>2.244246</v>
      </c>
      <c r="G62" s="5">
        <v>1.975447</v>
      </c>
      <c r="I62" t="s">
        <v>6</v>
      </c>
      <c r="J62" s="2">
        <f>'Temps simu'!K64</f>
        <v>60.7961358</v>
      </c>
      <c r="K62" s="2">
        <f>K40</f>
        <v>31.603647600000002</v>
      </c>
      <c r="L62" s="2">
        <f>L40</f>
        <v>17.4359818</v>
      </c>
      <c r="M62" s="2">
        <f>M40</f>
        <v>10.170068600000002</v>
      </c>
      <c r="N62" s="2">
        <f>N40</f>
        <v>6.1215268</v>
      </c>
      <c r="O62" s="2">
        <f>O40</f>
        <v>3.7663687</v>
      </c>
      <c r="P62" s="2">
        <f>P40</f>
        <v>2.3428389999999997</v>
      </c>
      <c r="Q62" s="2">
        <f>Q40</f>
        <v>1.4650219</v>
      </c>
      <c r="R62" s="2">
        <f>R40</f>
        <v>0.9193184999999999</v>
      </c>
      <c r="S62" s="2">
        <f>S40</f>
        <v>0.5779581</v>
      </c>
      <c r="T62" s="2">
        <f>T40</f>
        <v>0.3637133</v>
      </c>
    </row>
    <row r="63" spans="1:20" ht="14.25">
      <c r="A63" s="5">
        <v>3.24454</v>
      </c>
      <c r="C63" s="5">
        <v>2.283019</v>
      </c>
      <c r="E63" s="5">
        <v>2.264824</v>
      </c>
      <c r="G63" s="5">
        <v>2.064712</v>
      </c>
      <c r="I63" t="s">
        <v>14</v>
      </c>
      <c r="J63" s="2">
        <f>'Temps simu'!K63</f>
        <v>78.0671523</v>
      </c>
      <c r="K63" s="2">
        <f>K53</f>
        <v>41.334494799999995</v>
      </c>
      <c r="L63" s="2">
        <f>L53</f>
        <v>23.3585085</v>
      </c>
      <c r="M63" s="2">
        <f>M53</f>
        <v>13.8112741</v>
      </c>
      <c r="N63" s="2">
        <f>N53</f>
        <v>8.4000344</v>
      </c>
      <c r="O63" s="2">
        <f>O53</f>
        <v>5.1999458</v>
      </c>
      <c r="P63" s="2">
        <f>P53</f>
        <v>3.2432052000000002</v>
      </c>
      <c r="Q63" s="2">
        <f>Q53</f>
        <v>2.0315217999999997</v>
      </c>
      <c r="R63" s="2">
        <f>R53</f>
        <v>1.2760911000000001</v>
      </c>
      <c r="S63" s="2">
        <f>S53</f>
        <v>0.8026610000000001</v>
      </c>
      <c r="T63" s="2">
        <f>T53</f>
        <v>0.505217</v>
      </c>
    </row>
    <row r="64" spans="1:20" ht="14.25">
      <c r="A64" s="5">
        <v>3.212078</v>
      </c>
      <c r="C64" s="5">
        <v>2.268748</v>
      </c>
      <c r="E64" s="5">
        <v>2.262332</v>
      </c>
      <c r="G64" s="5">
        <v>1.955492</v>
      </c>
      <c r="I64" t="s">
        <v>58</v>
      </c>
      <c r="J64" s="2">
        <f>'Temps simu'!G67</f>
        <v>1320.3224159</v>
      </c>
      <c r="K64" s="2">
        <f>J64/(POWER(2,K59/1.5))</f>
        <v>831.7510022202317</v>
      </c>
      <c r="L64" s="2">
        <f>J64/(POWER(2,L59/1.5))</f>
        <v>523.9702979842136</v>
      </c>
      <c r="M64" s="2">
        <f>J64/(POWER(2,M59/1.5))</f>
        <v>330.080603975</v>
      </c>
      <c r="N64" s="2">
        <f>J64/(POWER(2,N59/1.5))</f>
        <v>207.93775055505793</v>
      </c>
      <c r="O64" s="2">
        <f>J64/(POWER(2,O59/1.5))</f>
        <v>130.9925744960534</v>
      </c>
      <c r="P64" s="2">
        <f>J64/(POWER(2,P59/1.5))</f>
        <v>82.52015099375</v>
      </c>
      <c r="Q64" s="2">
        <f>J64/(POWER(2,Q59/1.5))</f>
        <v>51.98443763876447</v>
      </c>
      <c r="R64" s="2">
        <f>J64/(POWER(2,R59/1.5))</f>
        <v>32.74814362401335</v>
      </c>
      <c r="S64" s="2">
        <f>J64/(POWER(2,S59/1.5))</f>
        <v>20.6300377484375</v>
      </c>
      <c r="T64" s="2">
        <f>J64/(POWER(2,T59/1.5))</f>
        <v>12.996109409691117</v>
      </c>
    </row>
    <row r="65" spans="1:10" ht="14.25">
      <c r="A65" s="5">
        <v>3.224858</v>
      </c>
      <c r="C65" s="5">
        <v>2.271433</v>
      </c>
      <c r="E65" s="5">
        <v>2.246301</v>
      </c>
      <c r="G65" s="5">
        <v>1.943469</v>
      </c>
      <c r="J65" s="2"/>
    </row>
    <row r="66" spans="1:10" ht="14.25">
      <c r="A66" s="5">
        <v>3.320761</v>
      </c>
      <c r="C66" s="5">
        <v>2.409753</v>
      </c>
      <c r="E66" s="5">
        <v>2.247165</v>
      </c>
      <c r="G66" s="5">
        <v>2.007861</v>
      </c>
      <c r="J66" s="2"/>
    </row>
    <row r="67" spans="1:10" ht="14.25">
      <c r="A67" s="5">
        <v>3.2323209999999998</v>
      </c>
      <c r="C67" s="5">
        <v>2.332725</v>
      </c>
      <c r="E67" s="5">
        <v>2.244579</v>
      </c>
      <c r="G67" s="5">
        <v>1.920984</v>
      </c>
      <c r="J67" s="2"/>
    </row>
    <row r="68" spans="1:10" ht="14.25">
      <c r="A68" s="5">
        <v>3.186653</v>
      </c>
      <c r="C68" s="5">
        <v>2.288132</v>
      </c>
      <c r="E68" s="5">
        <v>2.256553</v>
      </c>
      <c r="G68" s="5">
        <v>2.112628</v>
      </c>
      <c r="J68" s="2"/>
    </row>
    <row r="69" spans="1:7" ht="14.25">
      <c r="A69" s="5" t="s">
        <v>93</v>
      </c>
      <c r="C69" s="5" t="s">
        <v>93</v>
      </c>
      <c r="E69" s="5" t="s">
        <v>93</v>
      </c>
      <c r="G69" s="5" t="s">
        <v>93</v>
      </c>
    </row>
    <row r="70" spans="1:7" ht="14.25">
      <c r="A70" s="5">
        <v>1.992002</v>
      </c>
      <c r="C70" s="5">
        <v>1.518149</v>
      </c>
      <c r="E70" s="5">
        <v>1.463763</v>
      </c>
      <c r="G70" s="5">
        <v>1.210765</v>
      </c>
    </row>
    <row r="71" spans="1:7" ht="14.25">
      <c r="A71" s="5">
        <v>2.141759</v>
      </c>
      <c r="C71" s="5">
        <v>1.51584</v>
      </c>
      <c r="E71" s="5">
        <v>1.403267</v>
      </c>
      <c r="G71" s="5">
        <v>1.280999</v>
      </c>
    </row>
    <row r="72" spans="1:7" ht="14.25">
      <c r="A72" s="5">
        <v>2.006118</v>
      </c>
      <c r="C72" s="5">
        <v>1.538119</v>
      </c>
      <c r="E72" s="5">
        <v>1.392004</v>
      </c>
      <c r="G72" s="5">
        <v>1.200352</v>
      </c>
    </row>
    <row r="73" spans="1:7" ht="14.25">
      <c r="A73" s="5">
        <v>2.0103239999999998</v>
      </c>
      <c r="C73" s="5">
        <v>1.41707</v>
      </c>
      <c r="E73" s="5">
        <v>1.395553</v>
      </c>
      <c r="G73" s="5">
        <v>1.221004</v>
      </c>
    </row>
    <row r="74" spans="1:7" ht="14.25">
      <c r="A74" s="5">
        <v>2.032363</v>
      </c>
      <c r="C74" s="5">
        <v>1.4267969999999999</v>
      </c>
      <c r="E74" s="5">
        <v>1.408521</v>
      </c>
      <c r="G74" s="5">
        <v>1.279047</v>
      </c>
    </row>
    <row r="75" spans="1:7" ht="14.25">
      <c r="A75" s="5">
        <v>2.011913</v>
      </c>
      <c r="C75" s="5">
        <v>1.417831</v>
      </c>
      <c r="E75" s="5">
        <v>1.406948</v>
      </c>
      <c r="G75" s="5">
        <v>1.210247</v>
      </c>
    </row>
    <row r="76" spans="1:7" ht="14.25">
      <c r="A76" s="5">
        <v>2.019895</v>
      </c>
      <c r="C76" s="5">
        <v>1.419501</v>
      </c>
      <c r="E76" s="5">
        <v>1.396834</v>
      </c>
      <c r="G76" s="5">
        <v>1.200794</v>
      </c>
    </row>
    <row r="77" spans="1:7" ht="14.25">
      <c r="A77" s="5">
        <v>2.080317</v>
      </c>
      <c r="C77" s="5">
        <v>1.5088</v>
      </c>
      <c r="E77" s="5">
        <v>1.398206</v>
      </c>
      <c r="G77" s="5">
        <v>1.234102</v>
      </c>
    </row>
    <row r="78" spans="1:7" ht="14.25">
      <c r="A78" s="5">
        <v>2.024649</v>
      </c>
      <c r="C78" s="5">
        <v>1.458112</v>
      </c>
      <c r="E78" s="5">
        <v>1.39575</v>
      </c>
      <c r="G78" s="5">
        <v>1.189005</v>
      </c>
    </row>
    <row r="79" spans="1:7" ht="14.25">
      <c r="A79" s="5">
        <v>1.995878</v>
      </c>
      <c r="C79" s="5">
        <v>1.43</v>
      </c>
      <c r="E79" s="5">
        <v>1.403302</v>
      </c>
      <c r="G79" s="5">
        <v>1.306922</v>
      </c>
    </row>
    <row r="80" spans="1:7" ht="14.25">
      <c r="A80" s="5" t="s">
        <v>94</v>
      </c>
      <c r="C80" s="5" t="s">
        <v>94</v>
      </c>
      <c r="E80" s="5" t="s">
        <v>94</v>
      </c>
      <c r="G80" s="5" t="s">
        <v>94</v>
      </c>
    </row>
    <row r="81" spans="1:7" ht="14.25">
      <c r="A81" s="5">
        <v>1.251029</v>
      </c>
      <c r="C81" s="5">
        <v>0.952584</v>
      </c>
      <c r="E81" s="5">
        <v>0.9167259999999999</v>
      </c>
      <c r="G81" s="5">
        <v>0.756393</v>
      </c>
    </row>
    <row r="82" spans="1:7" ht="14.25">
      <c r="A82" s="5">
        <v>1.345593</v>
      </c>
      <c r="C82" s="5">
        <v>0.95165</v>
      </c>
      <c r="E82" s="5">
        <v>0.877918</v>
      </c>
      <c r="G82" s="5">
        <v>0.8017059999999999</v>
      </c>
    </row>
    <row r="83" spans="1:7" ht="14.25">
      <c r="A83" s="5">
        <v>1.260153</v>
      </c>
      <c r="C83" s="5">
        <v>0.9659209999999999</v>
      </c>
      <c r="E83" s="5">
        <v>0.8711139999999999</v>
      </c>
      <c r="G83" s="5">
        <v>0.7505769999999999</v>
      </c>
    </row>
    <row r="84" spans="1:7" ht="14.25">
      <c r="A84" s="5">
        <v>1.2627869999999999</v>
      </c>
      <c r="C84" s="5">
        <v>0.888898</v>
      </c>
      <c r="E84" s="5">
        <v>0.87306</v>
      </c>
      <c r="G84" s="5">
        <v>0.7634059999999999</v>
      </c>
    </row>
    <row r="85" spans="1:7" ht="14.25">
      <c r="A85" s="5">
        <v>1.276708</v>
      </c>
      <c r="C85" s="5">
        <v>0.8950199999999999</v>
      </c>
      <c r="E85" s="5">
        <v>0.881231</v>
      </c>
      <c r="G85" s="5">
        <v>0.800501</v>
      </c>
    </row>
    <row r="86" spans="1:7" ht="14.25">
      <c r="A86" s="5">
        <v>1.263817</v>
      </c>
      <c r="C86" s="5">
        <v>0.889381</v>
      </c>
      <c r="E86" s="5">
        <v>0.8802449999999999</v>
      </c>
      <c r="G86" s="5">
        <v>0.756606</v>
      </c>
    </row>
    <row r="87" spans="1:7" ht="14.25">
      <c r="A87" s="5">
        <v>1.2688329999999999</v>
      </c>
      <c r="C87" s="5">
        <v>0.890434</v>
      </c>
      <c r="E87" s="5">
        <v>0.8738619999999999</v>
      </c>
      <c r="G87" s="5">
        <v>0.750814</v>
      </c>
    </row>
    <row r="88" spans="1:7" ht="14.25">
      <c r="A88" s="5">
        <v>1.306697</v>
      </c>
      <c r="C88" s="5">
        <v>0.947506</v>
      </c>
      <c r="E88" s="5">
        <v>0.8750009999999999</v>
      </c>
      <c r="G88" s="5">
        <v>0.7675759999999999</v>
      </c>
    </row>
    <row r="89" spans="1:7" ht="14.25">
      <c r="A89" s="5">
        <v>1.271765</v>
      </c>
      <c r="C89" s="5">
        <v>0.914751</v>
      </c>
      <c r="E89" s="5">
        <v>0.87318</v>
      </c>
      <c r="G89" s="5">
        <v>0.7434649999999999</v>
      </c>
    </row>
    <row r="90" spans="1:7" ht="14.25">
      <c r="A90" s="5">
        <v>1.253529</v>
      </c>
      <c r="C90" s="5">
        <v>0.89704</v>
      </c>
      <c r="E90" s="5">
        <v>0.8779509999999999</v>
      </c>
      <c r="G90" s="5">
        <v>0.8174659999999999</v>
      </c>
    </row>
    <row r="91" spans="1:7" ht="14.25">
      <c r="A91" s="5" t="s">
        <v>95</v>
      </c>
      <c r="C91" s="5" t="s">
        <v>95</v>
      </c>
      <c r="E91" s="5" t="s">
        <v>95</v>
      </c>
      <c r="G91" s="5" t="s">
        <v>95</v>
      </c>
    </row>
    <row r="92" spans="1:7" ht="14.25">
      <c r="A92" s="5">
        <v>0.7868069999999999</v>
      </c>
      <c r="C92" s="5">
        <v>0.598828</v>
      </c>
      <c r="E92" s="5">
        <v>0.575709</v>
      </c>
      <c r="G92" s="5">
        <v>0.47456699999999996</v>
      </c>
    </row>
    <row r="93" spans="1:7" ht="14.25">
      <c r="A93" s="5">
        <v>0.846379</v>
      </c>
      <c r="C93" s="5">
        <v>0.598416</v>
      </c>
      <c r="E93" s="5">
        <v>0.551028</v>
      </c>
      <c r="G93" s="5">
        <v>0.503606</v>
      </c>
    </row>
    <row r="94" spans="1:7" ht="14.25">
      <c r="A94" s="5">
        <v>0.792708</v>
      </c>
      <c r="C94" s="5">
        <v>0.607507</v>
      </c>
      <c r="E94" s="5">
        <v>0.546836</v>
      </c>
      <c r="G94" s="5">
        <v>0.47122699999999995</v>
      </c>
    </row>
    <row r="95" spans="1:7" ht="14.25">
      <c r="A95" s="5">
        <v>0.7942389999999999</v>
      </c>
      <c r="C95" s="5">
        <v>0.558704</v>
      </c>
      <c r="E95" s="5">
        <v>0.548091</v>
      </c>
      <c r="G95" s="5">
        <v>0.479324</v>
      </c>
    </row>
    <row r="96" spans="1:7" ht="14.25">
      <c r="A96" s="5">
        <v>0.8030839999999999</v>
      </c>
      <c r="C96" s="5">
        <v>0.562561</v>
      </c>
      <c r="E96" s="5">
        <v>0.553121</v>
      </c>
      <c r="G96" s="5">
        <v>0.502767</v>
      </c>
    </row>
    <row r="97" spans="1:7" ht="14.25">
      <c r="A97" s="5">
        <v>0.7949229999999999</v>
      </c>
      <c r="C97" s="5">
        <v>0.55901</v>
      </c>
      <c r="E97" s="5">
        <v>0.5524939999999999</v>
      </c>
      <c r="G97" s="5">
        <v>0.47491999999999995</v>
      </c>
    </row>
    <row r="98" spans="1:7" ht="14.25">
      <c r="A98" s="5">
        <v>0.7980379999999999</v>
      </c>
      <c r="C98" s="5">
        <v>0.559674</v>
      </c>
      <c r="E98" s="5">
        <v>0.548473</v>
      </c>
      <c r="G98" s="5">
        <v>0.47143399999999996</v>
      </c>
    </row>
    <row r="99" spans="1:7" ht="14.25">
      <c r="A99" s="5">
        <v>0.822002</v>
      </c>
      <c r="C99" s="5">
        <v>0.595866</v>
      </c>
      <c r="E99" s="5">
        <v>0.549281</v>
      </c>
      <c r="G99" s="5">
        <v>0.48073</v>
      </c>
    </row>
    <row r="100" spans="1:7" ht="14.25">
      <c r="A100" s="5">
        <v>0.7999219999999999</v>
      </c>
      <c r="C100" s="5">
        <v>0.57499</v>
      </c>
      <c r="E100" s="5">
        <v>0.548044</v>
      </c>
      <c r="G100" s="5">
        <v>0.46662899999999996</v>
      </c>
    </row>
    <row r="101" spans="1:7" ht="14.25">
      <c r="A101" s="5">
        <v>0.788508</v>
      </c>
      <c r="C101" s="5">
        <v>0.564025</v>
      </c>
      <c r="E101" s="5">
        <v>0.5510499999999999</v>
      </c>
      <c r="G101" s="5">
        <v>0.5133989999999999</v>
      </c>
    </row>
    <row r="102" spans="1:7" ht="14.25">
      <c r="A102" s="5" t="s">
        <v>96</v>
      </c>
      <c r="C102" s="5" t="s">
        <v>96</v>
      </c>
      <c r="E102" s="5" t="s">
        <v>96</v>
      </c>
      <c r="G102" s="5" t="s">
        <v>96</v>
      </c>
    </row>
    <row r="103" spans="1:7" ht="14.25">
      <c r="A103" s="5">
        <v>0.495227</v>
      </c>
      <c r="C103" s="5">
        <v>0.37681699999999996</v>
      </c>
      <c r="E103" s="5">
        <v>0.362076</v>
      </c>
      <c r="G103" s="5">
        <v>0.29836799999999997</v>
      </c>
    </row>
    <row r="104" spans="1:7" ht="14.25">
      <c r="A104" s="5">
        <v>0.5327529999999999</v>
      </c>
      <c r="C104" s="5">
        <v>0.376617</v>
      </c>
      <c r="E104" s="5">
        <v>0.346479</v>
      </c>
      <c r="G104" s="5">
        <v>0.316772</v>
      </c>
    </row>
    <row r="105" spans="1:7" ht="14.25">
      <c r="A105" s="5">
        <v>0.498944</v>
      </c>
      <c r="C105" s="5">
        <v>0.38237699999999997</v>
      </c>
      <c r="E105" s="5">
        <v>0.343842</v>
      </c>
      <c r="G105" s="5">
        <v>0.296375</v>
      </c>
    </row>
    <row r="106" spans="1:7" ht="14.25">
      <c r="A106" s="5">
        <v>0.49990999999999997</v>
      </c>
      <c r="C106" s="5">
        <v>0.351539</v>
      </c>
      <c r="E106" s="5">
        <v>0.344657</v>
      </c>
      <c r="G106" s="5">
        <v>0.30144499999999996</v>
      </c>
    </row>
    <row r="107" spans="1:7" ht="14.25">
      <c r="A107" s="5">
        <v>0.505482</v>
      </c>
      <c r="C107" s="5">
        <v>0.354023</v>
      </c>
      <c r="E107" s="5">
        <v>0.34779099999999996</v>
      </c>
      <c r="G107" s="5">
        <v>0.31624399999999997</v>
      </c>
    </row>
    <row r="108" spans="1:7" ht="14.25">
      <c r="A108" s="5">
        <v>0.5003489999999999</v>
      </c>
      <c r="C108" s="5">
        <v>0.351759</v>
      </c>
      <c r="E108" s="5">
        <v>0.347389</v>
      </c>
      <c r="G108" s="5">
        <v>0.29863799999999996</v>
      </c>
    </row>
    <row r="109" spans="1:7" ht="14.25">
      <c r="A109" s="5">
        <v>0.502304</v>
      </c>
      <c r="C109" s="5">
        <v>0.352218</v>
      </c>
      <c r="E109" s="5">
        <v>0.344917</v>
      </c>
      <c r="G109" s="5">
        <v>0.296475</v>
      </c>
    </row>
    <row r="110" spans="1:7" ht="14.25">
      <c r="A110" s="5">
        <v>0.517404</v>
      </c>
      <c r="C110" s="5">
        <v>0.375025</v>
      </c>
      <c r="E110" s="5">
        <v>0.34539</v>
      </c>
      <c r="G110" s="5">
        <v>0.30195099999999997</v>
      </c>
    </row>
    <row r="111" spans="1:7" ht="14.25">
      <c r="A111" s="5">
        <v>0.5034879999999999</v>
      </c>
      <c r="C111" s="5">
        <v>0.36186599999999997</v>
      </c>
      <c r="E111" s="5">
        <v>0.34464</v>
      </c>
      <c r="G111" s="5">
        <v>0.293415</v>
      </c>
    </row>
    <row r="112" spans="1:7" ht="14.25">
      <c r="A112" s="5">
        <v>0.496309</v>
      </c>
      <c r="C112" s="5">
        <v>0.354892</v>
      </c>
      <c r="E112" s="5">
        <v>0.34646499999999997</v>
      </c>
      <c r="G112" s="5">
        <v>0.32291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2"/>
  <sheetViews>
    <sheetView workbookViewId="0" topLeftCell="A38">
      <selection activeCell="J60" sqref="J60"/>
    </sheetView>
  </sheetViews>
  <sheetFormatPr defaultColWidth="12.57421875" defaultRowHeight="12.75"/>
  <cols>
    <col min="1" max="10" width="11.7109375" style="0" customWidth="1"/>
    <col min="11" max="11" width="14.140625" style="0" customWidth="1"/>
    <col min="12" max="16384" width="11.7109375" style="0" customWidth="1"/>
  </cols>
  <sheetData>
    <row r="1" spans="1:11" ht="14.25">
      <c r="A1" s="5" t="s">
        <v>85</v>
      </c>
      <c r="C1" s="5"/>
      <c r="E1" s="5"/>
      <c r="G1" s="5"/>
      <c r="K1">
        <v>100</v>
      </c>
    </row>
    <row r="2" spans="1:7" ht="14.25">
      <c r="A2" s="5"/>
      <c r="C2" s="5"/>
      <c r="E2" s="5"/>
      <c r="G2" s="5"/>
    </row>
    <row r="3" spans="1:20" ht="14.25">
      <c r="A3" s="5" t="s">
        <v>86</v>
      </c>
      <c r="C3" s="5" t="s">
        <v>86</v>
      </c>
      <c r="E3" s="5" t="s">
        <v>86</v>
      </c>
      <c r="G3" s="5" t="s">
        <v>86</v>
      </c>
      <c r="J3">
        <v>0</v>
      </c>
      <c r="K3">
        <v>1</v>
      </c>
      <c r="L3">
        <v>2</v>
      </c>
      <c r="M3">
        <v>3</v>
      </c>
      <c r="N3">
        <v>4</v>
      </c>
      <c r="O3">
        <v>5</v>
      </c>
      <c r="P3">
        <v>6</v>
      </c>
      <c r="Q3">
        <v>7</v>
      </c>
      <c r="R3">
        <v>8</v>
      </c>
      <c r="S3">
        <v>9</v>
      </c>
      <c r="T3">
        <v>10</v>
      </c>
    </row>
    <row r="4" spans="1:20" ht="14.25">
      <c r="A4" s="5">
        <v>36.789948</v>
      </c>
      <c r="C4" s="5">
        <v>28.200226</v>
      </c>
      <c r="E4" s="5">
        <v>21.742266</v>
      </c>
      <c r="G4" s="5">
        <v>20.517917</v>
      </c>
      <c r="K4" s="5">
        <f>G4</f>
        <v>20.517917</v>
      </c>
      <c r="L4" s="5">
        <f>G15</f>
        <v>11.220382</v>
      </c>
      <c r="M4" s="5">
        <f>G26</f>
        <v>6.500033</v>
      </c>
      <c r="N4" s="5">
        <f>G37</f>
        <v>3.905309</v>
      </c>
      <c r="O4" s="5">
        <f>G48</f>
        <v>2.397039</v>
      </c>
      <c r="P4" s="5">
        <f>G59</f>
        <v>1.489056</v>
      </c>
      <c r="Q4" s="5">
        <f>G70</f>
        <v>0.931091</v>
      </c>
      <c r="R4" s="5">
        <f>G81</f>
        <v>0.584232</v>
      </c>
      <c r="S4" s="5">
        <f>G92</f>
        <v>0.36727</v>
      </c>
      <c r="T4" s="5">
        <f>G103</f>
        <v>0.23110799999999998</v>
      </c>
    </row>
    <row r="5" spans="1:20" ht="14.25">
      <c r="A5" s="5">
        <v>39.167325</v>
      </c>
      <c r="C5" s="5">
        <v>28.130793</v>
      </c>
      <c r="E5" s="5">
        <v>20.740538</v>
      </c>
      <c r="G5" s="5">
        <v>21.755924</v>
      </c>
      <c r="K5" s="5">
        <f>G5</f>
        <v>21.755924</v>
      </c>
      <c r="L5" s="5">
        <f>G16</f>
        <v>12.000278</v>
      </c>
      <c r="M5" s="5">
        <f>G27</f>
        <v>6.9913359999999996</v>
      </c>
      <c r="N5" s="5">
        <f>G38</f>
        <v>4.214811</v>
      </c>
      <c r="O5" s="5">
        <f>G49</f>
        <v>2.592013</v>
      </c>
      <c r="P5" s="5">
        <f>G60</f>
        <v>1.611835</v>
      </c>
      <c r="Q5" s="5">
        <f>G71</f>
        <v>1.008437</v>
      </c>
      <c r="R5" s="5">
        <f>G82</f>
        <v>0.632957</v>
      </c>
      <c r="S5" s="5">
        <f>G93</f>
        <v>0.39796499999999996</v>
      </c>
      <c r="T5" s="5">
        <f>G104</f>
        <v>0.250445</v>
      </c>
    </row>
    <row r="6" spans="1:20" ht="14.25">
      <c r="A6" s="5">
        <v>37.013141</v>
      </c>
      <c r="C6" s="5">
        <v>27.126658</v>
      </c>
      <c r="E6" s="5">
        <v>20.675339</v>
      </c>
      <c r="G6" s="5">
        <v>20.512628</v>
      </c>
      <c r="K6" s="5">
        <f>G6</f>
        <v>20.512628</v>
      </c>
      <c r="L6" s="5">
        <f>G17</f>
        <v>11.217051</v>
      </c>
      <c r="M6" s="5">
        <f>G28</f>
        <v>6.497934</v>
      </c>
      <c r="N6" s="5">
        <f>G39</f>
        <v>3.903987</v>
      </c>
      <c r="O6" s="5">
        <f>G50</f>
        <v>2.396206</v>
      </c>
      <c r="P6" s="5">
        <f>G61</f>
        <v>1.488473</v>
      </c>
      <c r="Q6" s="5">
        <f>G72</f>
        <v>0.930724</v>
      </c>
      <c r="R6" s="5">
        <f>G83</f>
        <v>0.584001</v>
      </c>
      <c r="S6" s="5">
        <f>G94</f>
        <v>0.367125</v>
      </c>
      <c r="T6" s="5">
        <f>G105</f>
        <v>0.231016</v>
      </c>
    </row>
    <row r="7" spans="1:20" ht="14.25">
      <c r="A7" s="5">
        <v>37.079642</v>
      </c>
      <c r="C7" s="5">
        <v>26.581095</v>
      </c>
      <c r="E7" s="5">
        <v>20.683504</v>
      </c>
      <c r="G7" s="5">
        <v>20.511451</v>
      </c>
      <c r="K7" s="5">
        <f>G7</f>
        <v>20.511451</v>
      </c>
      <c r="L7" s="5">
        <f>G18</f>
        <v>11.216309</v>
      </c>
      <c r="M7" s="5">
        <f>G29</f>
        <v>6.497467</v>
      </c>
      <c r="N7" s="5">
        <f>G40</f>
        <v>3.903693</v>
      </c>
      <c r="O7" s="5">
        <f>G51</f>
        <v>2.396021</v>
      </c>
      <c r="P7" s="5">
        <f>G62</f>
        <v>1.488348</v>
      </c>
      <c r="Q7" s="5">
        <f>G73</f>
        <v>0.930643</v>
      </c>
      <c r="R7" s="5">
        <f>G84</f>
        <v>0.58395</v>
      </c>
      <c r="S7" s="5">
        <f>G95</f>
        <v>0.367092</v>
      </c>
      <c r="T7" s="5">
        <f>G106</f>
        <v>0.23099599999999998</v>
      </c>
    </row>
    <row r="8" spans="1:20" ht="14.25">
      <c r="A8" s="5">
        <v>37.412209</v>
      </c>
      <c r="C8" s="5">
        <v>26.549242</v>
      </c>
      <c r="E8" s="5">
        <v>20.761938</v>
      </c>
      <c r="G8" s="5">
        <v>21.701325</v>
      </c>
      <c r="K8" s="5">
        <f>G8</f>
        <v>21.701325</v>
      </c>
      <c r="L8" s="5">
        <f>G19</f>
        <v>11.965883</v>
      </c>
      <c r="M8" s="5">
        <f>G30</f>
        <v>6.969669</v>
      </c>
      <c r="N8" s="5">
        <f>G41</f>
        <v>4.201161</v>
      </c>
      <c r="O8" s="5">
        <f>G52</f>
        <v>2.583414</v>
      </c>
      <c r="P8" s="5">
        <f>G63</f>
        <v>1.606541</v>
      </c>
      <c r="Q8" s="5">
        <f>G74</f>
        <v>1.005102</v>
      </c>
      <c r="R8" s="5">
        <f>G85</f>
        <v>0.630856</v>
      </c>
      <c r="S8" s="5">
        <f>G96</f>
        <v>0.39664099999999997</v>
      </c>
      <c r="T8" s="5">
        <f>G107</f>
        <v>0.249611</v>
      </c>
    </row>
    <row r="9" spans="1:20" ht="14.25">
      <c r="A9" s="5">
        <v>37.099804</v>
      </c>
      <c r="C9" s="5">
        <v>26.614257</v>
      </c>
      <c r="E9" s="5">
        <v>20.757394</v>
      </c>
      <c r="G9" s="5">
        <v>20.508317</v>
      </c>
      <c r="K9" s="5">
        <f>G9</f>
        <v>20.508317</v>
      </c>
      <c r="L9" s="5">
        <f>G20</f>
        <v>11.214335</v>
      </c>
      <c r="M9" s="5">
        <f>G31</f>
        <v>6.496223</v>
      </c>
      <c r="N9" s="5">
        <f>G42</f>
        <v>3.9029089999999997</v>
      </c>
      <c r="O9" s="5">
        <f>G53</f>
        <v>2.395527</v>
      </c>
      <c r="P9" s="5">
        <f>G64</f>
        <v>1.488038</v>
      </c>
      <c r="Q9" s="5">
        <f>G75</f>
        <v>0.93045</v>
      </c>
      <c r="R9" s="5">
        <f>G86</f>
        <v>0.583828</v>
      </c>
      <c r="S9" s="5">
        <f>G97</f>
        <v>0.367016</v>
      </c>
      <c r="T9" s="5">
        <f>G108</f>
        <v>0.230948</v>
      </c>
    </row>
    <row r="10" spans="1:20" ht="14.25">
      <c r="A10" s="5">
        <v>37.23968</v>
      </c>
      <c r="C10" s="5">
        <v>26.624246</v>
      </c>
      <c r="E10" s="5">
        <v>20.696461</v>
      </c>
      <c r="G10" s="5">
        <v>20.509736</v>
      </c>
      <c r="K10" s="5">
        <f>G10</f>
        <v>20.509736</v>
      </c>
      <c r="L10" s="5">
        <f>G21</f>
        <v>11.215229</v>
      </c>
      <c r="M10" s="5">
        <f>G32</f>
        <v>6.496786</v>
      </c>
      <c r="N10" s="5">
        <f>G43</f>
        <v>3.903264</v>
      </c>
      <c r="O10" s="5">
        <f>G54</f>
        <v>2.39575</v>
      </c>
      <c r="P10" s="5">
        <f>G65</f>
        <v>1.488182</v>
      </c>
      <c r="Q10" s="5">
        <f>G76</f>
        <v>0.9305399999999999</v>
      </c>
      <c r="R10" s="5">
        <f>G87</f>
        <v>0.583885</v>
      </c>
      <c r="S10" s="5">
        <f>G98</f>
        <v>0.367052</v>
      </c>
      <c r="T10" s="5">
        <f>G109</f>
        <v>0.23096999999999998</v>
      </c>
    </row>
    <row r="11" spans="1:20" ht="14.25">
      <c r="A11" s="5">
        <v>38.198954</v>
      </c>
      <c r="C11" s="5">
        <v>26.651404</v>
      </c>
      <c r="E11" s="5">
        <v>20.729332</v>
      </c>
      <c r="G11" s="5">
        <v>20.48599</v>
      </c>
      <c r="K11" s="5">
        <f>G11</f>
        <v>20.48599</v>
      </c>
      <c r="L11" s="5">
        <f>G22</f>
        <v>11.200269</v>
      </c>
      <c r="M11" s="5">
        <f>G33</f>
        <v>6.487362</v>
      </c>
      <c r="N11" s="5">
        <f>G44</f>
        <v>3.8973269999999998</v>
      </c>
      <c r="O11" s="5">
        <f>G55</f>
        <v>2.392011</v>
      </c>
      <c r="P11" s="5">
        <f>G66</f>
        <v>1.48583</v>
      </c>
      <c r="Q11" s="5">
        <f>G77</f>
        <v>0.929059</v>
      </c>
      <c r="R11" s="5">
        <f>G88</f>
        <v>0.582952</v>
      </c>
      <c r="S11" s="5">
        <f>G99</f>
        <v>0.36646399999999996</v>
      </c>
      <c r="T11" s="5">
        <f>G110</f>
        <v>0.2306</v>
      </c>
    </row>
    <row r="12" spans="1:20" ht="14.25">
      <c r="A12" s="5">
        <v>37.29001</v>
      </c>
      <c r="C12" s="5">
        <v>27.257184</v>
      </c>
      <c r="E12" s="5">
        <v>20.696056</v>
      </c>
      <c r="G12" s="5">
        <v>20.654242</v>
      </c>
      <c r="K12" s="5">
        <f>G12</f>
        <v>20.654242</v>
      </c>
      <c r="L12" s="5">
        <f>G23</f>
        <v>11.306262</v>
      </c>
      <c r="M12" s="5">
        <f>G34</f>
        <v>6.554133</v>
      </c>
      <c r="N12" s="5">
        <f>G45</f>
        <v>3.93939</v>
      </c>
      <c r="O12" s="5">
        <f>G56</f>
        <v>2.418704</v>
      </c>
      <c r="P12" s="5">
        <f>G67</f>
        <v>1.502821</v>
      </c>
      <c r="Q12" s="5">
        <f>G78</f>
        <v>0.9397629999999999</v>
      </c>
      <c r="R12" s="5">
        <f>G89</f>
        <v>0.589695</v>
      </c>
      <c r="S12" s="5">
        <f>G100</f>
        <v>0.370712</v>
      </c>
      <c r="T12" s="5">
        <f>G111</f>
        <v>0.23327599999999998</v>
      </c>
    </row>
    <row r="13" spans="1:20" ht="14.25">
      <c r="A13" s="5">
        <v>36.850272</v>
      </c>
      <c r="C13" s="5">
        <v>26.811091</v>
      </c>
      <c r="E13" s="5">
        <v>20.71927</v>
      </c>
      <c r="G13" s="5">
        <v>21.936795</v>
      </c>
      <c r="K13" s="5">
        <f>G13</f>
        <v>21.936795</v>
      </c>
      <c r="L13" s="5">
        <f>G24</f>
        <v>12.11422</v>
      </c>
      <c r="M13" s="5">
        <f>G35</f>
        <v>7.063115</v>
      </c>
      <c r="N13" s="5">
        <f>G46</f>
        <v>4.260029</v>
      </c>
      <c r="O13" s="5">
        <f>G57</f>
        <v>2.620498</v>
      </c>
      <c r="P13" s="5">
        <f>G68</f>
        <v>1.6297599999999999</v>
      </c>
      <c r="Q13" s="5">
        <f>G79</f>
        <v>1.019721</v>
      </c>
      <c r="R13" s="5">
        <f>G90</f>
        <v>0.640065</v>
      </c>
      <c r="S13" s="5">
        <f>G101</f>
        <v>0.402443</v>
      </c>
      <c r="T13" s="5">
        <f>G112</f>
        <v>0.253266</v>
      </c>
    </row>
    <row r="14" spans="1:20" ht="14.25">
      <c r="A14" s="5" t="s">
        <v>87</v>
      </c>
      <c r="C14" s="5" t="s">
        <v>87</v>
      </c>
      <c r="E14" s="5" t="s">
        <v>87</v>
      </c>
      <c r="G14" s="5" t="s">
        <v>87</v>
      </c>
      <c r="K14" s="2">
        <f>AVERAGE(K4:K13)</f>
        <v>20.9094325</v>
      </c>
      <c r="L14" s="2">
        <f>AVERAGE(L4:L13)</f>
        <v>11.467021800000001</v>
      </c>
      <c r="M14" s="2">
        <f>AVERAGE(M4:M13)</f>
        <v>6.6554058</v>
      </c>
      <c r="N14" s="2">
        <f>AVERAGE(N4:N13)</f>
        <v>4.003188000000001</v>
      </c>
      <c r="O14" s="2">
        <f>AVERAGE(O4:O13)</f>
        <v>2.4587183</v>
      </c>
      <c r="P14" s="2">
        <f>AVERAGE(P4:P13)</f>
        <v>1.5278883999999997</v>
      </c>
      <c r="Q14" s="2">
        <f>AVERAGE(Q4:Q13)</f>
        <v>0.9555529999999999</v>
      </c>
      <c r="R14" s="2">
        <f>AVERAGE(R4:R13)</f>
        <v>0.5996421</v>
      </c>
      <c r="S14" s="2">
        <f>AVERAGE(S4:S13)</f>
        <v>0.376978</v>
      </c>
      <c r="T14" s="2">
        <f>AVERAGE(T4:T13)</f>
        <v>0.23722359999999998</v>
      </c>
    </row>
    <row r="15" spans="1:20" ht="14.25">
      <c r="A15" s="5">
        <v>20.97322</v>
      </c>
      <c r="C15" s="5">
        <v>15.813122</v>
      </c>
      <c r="E15" s="5">
        <v>11.890446</v>
      </c>
      <c r="G15" s="5">
        <v>11.220382</v>
      </c>
      <c r="K15" s="2">
        <f>CONFIDENCE(0.05,STDEV(K4:K13),10)</f>
        <v>0.3828105896489658</v>
      </c>
      <c r="L15" s="2">
        <f>CONFIDENCE(0.05,STDEV(L4:L13),10)</f>
        <v>0.2411556448142586</v>
      </c>
      <c r="M15" s="2">
        <f>CONFIDENCE(0.05,STDEV(M4:M13),10)</f>
        <v>0.1519185340646696</v>
      </c>
      <c r="N15" s="2">
        <f>CONFIDENCE(0.05,STDEV(N4:N13),10)</f>
        <v>0.09570270281008728</v>
      </c>
      <c r="O15" s="2">
        <f>CONFIDENCE(0.05,STDEV(O4:O13),10)</f>
        <v>0.06028332809380824</v>
      </c>
      <c r="P15" s="2">
        <f>CONFIDENCE(0.05,STDEV(P4:P13),10)</f>
        <v>0.037981516536506506</v>
      </c>
      <c r="Q15" s="2">
        <f>CONFIDENCE(0.05,STDEV(Q4:Q13),10)</f>
        <v>0.02392601212114085</v>
      </c>
      <c r="R15" s="2">
        <f>CONFIDENCE(0.05,STDEV(R4:R13),10)</f>
        <v>0.015072385484405757</v>
      </c>
      <c r="S15" s="2">
        <f>CONFIDENCE(0.05,STDEV(S4:S13),10)</f>
        <v>0.009494958947013507</v>
      </c>
      <c r="T15" s="2">
        <f>CONFIDENCE(0.05,STDEV(T4:T13),10)</f>
        <v>0.0059816405702143</v>
      </c>
    </row>
    <row r="16" spans="1:11" ht="14.25">
      <c r="A16" s="5">
        <v>22.470874</v>
      </c>
      <c r="C16" s="5">
        <v>15.769382</v>
      </c>
      <c r="E16" s="5">
        <v>11.259397</v>
      </c>
      <c r="G16" s="5">
        <v>12.000278</v>
      </c>
      <c r="K16">
        <v>250</v>
      </c>
    </row>
    <row r="17" spans="1:20" ht="14.25">
      <c r="A17" s="5">
        <v>21.113823</v>
      </c>
      <c r="C17" s="5">
        <v>15.136817</v>
      </c>
      <c r="E17" s="5">
        <v>11.218324</v>
      </c>
      <c r="G17" s="5">
        <v>11.217051</v>
      </c>
      <c r="K17" s="16">
        <f>E4</f>
        <v>21.742266</v>
      </c>
      <c r="L17" s="5">
        <f>E15</f>
        <v>11.890446</v>
      </c>
      <c r="M17" s="5">
        <f>E26</f>
        <v>6.8884039999999995</v>
      </c>
      <c r="N17" s="5">
        <f>E37</f>
        <v>4.13872</v>
      </c>
      <c r="O17" s="5">
        <f>E48</f>
        <v>2.540329</v>
      </c>
      <c r="P17" s="5">
        <f>E59</f>
        <v>1.578033</v>
      </c>
      <c r="Q17" s="5">
        <f>E70</f>
        <v>0.986726</v>
      </c>
      <c r="R17" s="5">
        <f>E81</f>
        <v>0.6191409999999999</v>
      </c>
      <c r="S17" s="5">
        <f>E92</f>
        <v>0.389215</v>
      </c>
      <c r="T17" s="5">
        <f>E103</f>
        <v>0.244917</v>
      </c>
    </row>
    <row r="18" spans="1:20" ht="14.25">
      <c r="A18" s="5">
        <v>21.155716</v>
      </c>
      <c r="C18" s="5">
        <v>14.793133</v>
      </c>
      <c r="E18" s="5">
        <v>11.223468</v>
      </c>
      <c r="G18" s="5">
        <v>11.216309</v>
      </c>
      <c r="K18" s="16">
        <f>E5</f>
        <v>20.740538</v>
      </c>
      <c r="L18" s="5">
        <f>E16</f>
        <v>11.259397</v>
      </c>
      <c r="M18" s="5">
        <f>E27</f>
        <v>6.490868</v>
      </c>
      <c r="N18" s="5">
        <f>E38</f>
        <v>3.8882879999999997</v>
      </c>
      <c r="O18" s="5">
        <f>E49</f>
        <v>2.382567</v>
      </c>
      <c r="P18" s="5">
        <f>E60</f>
        <v>1.478634</v>
      </c>
      <c r="Q18" s="5">
        <f>E71</f>
        <v>0.924109</v>
      </c>
      <c r="R18" s="5">
        <f>E82</f>
        <v>0.579695</v>
      </c>
      <c r="S18" s="5">
        <f>E93</f>
        <v>0.36436599999999997</v>
      </c>
      <c r="T18" s="5">
        <f>E104</f>
        <v>0.229263</v>
      </c>
    </row>
    <row r="19" spans="1:20" ht="14.25">
      <c r="A19" s="5">
        <v>21.36522</v>
      </c>
      <c r="C19" s="5">
        <v>14.773067</v>
      </c>
      <c r="E19" s="5">
        <v>11.272878</v>
      </c>
      <c r="G19" s="5">
        <v>11.965883</v>
      </c>
      <c r="K19" s="16">
        <f>E6</f>
        <v>20.675339</v>
      </c>
      <c r="L19" s="5">
        <f>E17</f>
        <v>11.218324</v>
      </c>
      <c r="M19" s="5">
        <f>E28</f>
        <v>6.464994</v>
      </c>
      <c r="N19" s="5">
        <f>E39</f>
        <v>3.871988</v>
      </c>
      <c r="O19" s="5">
        <f>E50</f>
        <v>2.372299</v>
      </c>
      <c r="P19" s="5">
        <f>E61</f>
        <v>1.472154</v>
      </c>
      <c r="Q19" s="5">
        <f>E72</f>
        <v>0.920006</v>
      </c>
      <c r="R19" s="5">
        <f>E83</f>
        <v>0.57711</v>
      </c>
      <c r="S19" s="5">
        <f>E94</f>
        <v>0.362738</v>
      </c>
      <c r="T19" s="5">
        <f>E105</f>
        <v>0.228237</v>
      </c>
    </row>
    <row r="20" spans="1:20" ht="14.25">
      <c r="A20" s="5">
        <v>21.168258</v>
      </c>
      <c r="C20" s="5">
        <v>14.814024</v>
      </c>
      <c r="E20" s="5">
        <v>11.270016</v>
      </c>
      <c r="G20" s="5">
        <v>11.214335</v>
      </c>
      <c r="K20" s="16">
        <f>E7</f>
        <v>20.683504</v>
      </c>
      <c r="L20" s="5">
        <f>E18</f>
        <v>11.223468</v>
      </c>
      <c r="M20" s="5">
        <f>E29</f>
        <v>6.468234</v>
      </c>
      <c r="N20" s="5">
        <f>E40</f>
        <v>3.874029</v>
      </c>
      <c r="O20" s="5">
        <f>E51</f>
        <v>2.373585</v>
      </c>
      <c r="P20" s="5">
        <f>E62</f>
        <v>1.472964</v>
      </c>
      <c r="Q20" s="5">
        <f>E73</f>
        <v>0.9205369999999999</v>
      </c>
      <c r="R20" s="5">
        <f>E84</f>
        <v>0.577445</v>
      </c>
      <c r="S20" s="5">
        <f>E95</f>
        <v>0.362948</v>
      </c>
      <c r="T20" s="5">
        <f>E106</f>
        <v>0.22837</v>
      </c>
    </row>
    <row r="21" spans="1:20" ht="14.25">
      <c r="A21" s="5">
        <v>21.256534</v>
      </c>
      <c r="C21" s="5">
        <v>14.820317</v>
      </c>
      <c r="E21" s="5">
        <v>11.23163</v>
      </c>
      <c r="G21" s="5">
        <v>11.215229</v>
      </c>
      <c r="K21" s="16">
        <f>E8</f>
        <v>20.761938</v>
      </c>
      <c r="L21" s="5">
        <f>E19</f>
        <v>11.272878</v>
      </c>
      <c r="M21" s="5">
        <f>E30</f>
        <v>6.499361</v>
      </c>
      <c r="N21" s="5">
        <f>E41</f>
        <v>3.893638</v>
      </c>
      <c r="O21" s="5">
        <f>E52</f>
        <v>2.385937</v>
      </c>
      <c r="P21" s="5">
        <f>E63</f>
        <v>1.480752</v>
      </c>
      <c r="Q21" s="5">
        <f>E74</f>
        <v>0.9254429999999999</v>
      </c>
      <c r="R21" s="5">
        <f>E85</f>
        <v>0.580535</v>
      </c>
      <c r="S21" s="5">
        <f>E96</f>
        <v>0.36489499999999997</v>
      </c>
      <c r="T21" s="5">
        <f>E107</f>
        <v>0.229597</v>
      </c>
    </row>
    <row r="22" spans="1:20" ht="14.25">
      <c r="A22" s="5">
        <v>21.860839</v>
      </c>
      <c r="C22" s="5">
        <v>14.837425</v>
      </c>
      <c r="E22" s="5">
        <v>11.252338</v>
      </c>
      <c r="G22" s="5">
        <v>11.200269</v>
      </c>
      <c r="K22" s="16">
        <f>E9</f>
        <v>20.757394</v>
      </c>
      <c r="L22" s="5">
        <f>E20</f>
        <v>11.270016</v>
      </c>
      <c r="M22" s="5">
        <f>E31</f>
        <v>6.497557</v>
      </c>
      <c r="N22" s="5">
        <f>E42</f>
        <v>3.892502</v>
      </c>
      <c r="O22" s="5">
        <f>E53</f>
        <v>2.385222</v>
      </c>
      <c r="P22" s="5">
        <f>E64</f>
        <v>1.480295</v>
      </c>
      <c r="Q22" s="5">
        <f>E75</f>
        <v>0.925136</v>
      </c>
      <c r="R22" s="5">
        <f>E86</f>
        <v>0.580342</v>
      </c>
      <c r="S22" s="5">
        <f>E97</f>
        <v>0.36477299999999996</v>
      </c>
      <c r="T22" s="5">
        <f>E108</f>
        <v>0.22952</v>
      </c>
    </row>
    <row r="23" spans="1:20" ht="14.25">
      <c r="A23" s="5">
        <v>21.28824</v>
      </c>
      <c r="C23" s="5">
        <v>15.219043</v>
      </c>
      <c r="E23" s="5">
        <v>11.231375</v>
      </c>
      <c r="G23" s="5">
        <v>11.306262</v>
      </c>
      <c r="K23" s="16">
        <f>E10</f>
        <v>20.696461</v>
      </c>
      <c r="L23" s="5">
        <f>E21</f>
        <v>11.23163</v>
      </c>
      <c r="M23" s="5">
        <f>E32</f>
        <v>6.473376</v>
      </c>
      <c r="N23" s="5">
        <f>E43</f>
        <v>3.877269</v>
      </c>
      <c r="O23" s="5">
        <f>E54</f>
        <v>2.375625</v>
      </c>
      <c r="P23" s="5">
        <f>E65</f>
        <v>1.474269</v>
      </c>
      <c r="Q23" s="5">
        <f>E76</f>
        <v>0.9213589999999999</v>
      </c>
      <c r="R23" s="5">
        <f>E87</f>
        <v>0.577962</v>
      </c>
      <c r="S23" s="5">
        <f>E98</f>
        <v>0.363274</v>
      </c>
      <c r="T23" s="5">
        <f>E109</f>
        <v>0.228575</v>
      </c>
    </row>
    <row r="24" spans="1:20" ht="14.25">
      <c r="A24" s="5">
        <v>21.011222</v>
      </c>
      <c r="C24" s="5">
        <v>14.938022</v>
      </c>
      <c r="E24" s="5">
        <v>11.245999</v>
      </c>
      <c r="G24" s="5">
        <v>12.11422</v>
      </c>
      <c r="K24" s="16">
        <f>E11</f>
        <v>20.729332</v>
      </c>
      <c r="L24" s="5">
        <f>E22</f>
        <v>11.252338</v>
      </c>
      <c r="M24" s="5">
        <f>E33</f>
        <v>6.486421</v>
      </c>
      <c r="N24" s="5">
        <f>E44</f>
        <v>3.8854859999999998</v>
      </c>
      <c r="O24" s="5">
        <f>E55</f>
        <v>2.380802</v>
      </c>
      <c r="P24" s="5">
        <f>E66</f>
        <v>1.477523</v>
      </c>
      <c r="Q24" s="5">
        <f>E77</f>
        <v>0.9234089999999999</v>
      </c>
      <c r="R24" s="5">
        <f>E88</f>
        <v>0.5792539999999999</v>
      </c>
      <c r="S24" s="5">
        <f>E99</f>
        <v>0.36408799999999997</v>
      </c>
      <c r="T24" s="5">
        <f>E110</f>
        <v>0.22908799999999999</v>
      </c>
    </row>
    <row r="25" spans="1:20" ht="14.25">
      <c r="A25" s="5" t="s">
        <v>88</v>
      </c>
      <c r="C25" s="5" t="s">
        <v>88</v>
      </c>
      <c r="E25" s="5" t="s">
        <v>88</v>
      </c>
      <c r="G25" s="5" t="s">
        <v>88</v>
      </c>
      <c r="K25" s="16">
        <f>E12</f>
        <v>20.696056</v>
      </c>
      <c r="L25" s="5">
        <f>E23</f>
        <v>11.231375</v>
      </c>
      <c r="M25" s="5">
        <f>E34</f>
        <v>6.473215</v>
      </c>
      <c r="N25" s="5">
        <f>E45</f>
        <v>3.877168</v>
      </c>
      <c r="O25" s="5">
        <f>E56</f>
        <v>2.375562</v>
      </c>
      <c r="P25" s="5">
        <f>E67</f>
        <v>1.474218</v>
      </c>
      <c r="Q25" s="5">
        <f>E78</f>
        <v>0.921327</v>
      </c>
      <c r="R25" s="5">
        <f>E89</f>
        <v>0.577942</v>
      </c>
      <c r="S25" s="5">
        <f>E100</f>
        <v>0.363262</v>
      </c>
      <c r="T25" s="5">
        <f>E111</f>
        <v>0.228567</v>
      </c>
    </row>
    <row r="26" spans="1:20" ht="14.25">
      <c r="A26" s="5">
        <v>12.477969</v>
      </c>
      <c r="C26" s="5">
        <v>9.311007</v>
      </c>
      <c r="E26" s="5">
        <v>6.8884039999999995</v>
      </c>
      <c r="G26" s="5">
        <v>6.500033</v>
      </c>
      <c r="K26" s="16">
        <f>E13</f>
        <v>20.71927</v>
      </c>
      <c r="L26" s="5">
        <f>E24</f>
        <v>11.245999</v>
      </c>
      <c r="M26" s="5">
        <f>E35</f>
        <v>6.482428</v>
      </c>
      <c r="N26" s="5">
        <f>E46</f>
        <v>3.882971</v>
      </c>
      <c r="O26" s="5">
        <f>E57</f>
        <v>2.379218</v>
      </c>
      <c r="P26" s="5">
        <f>E68</f>
        <v>1.476513</v>
      </c>
      <c r="Q26" s="5">
        <f>E79</f>
        <v>0.9227609999999999</v>
      </c>
      <c r="R26" s="5">
        <f>E90</f>
        <v>0.578846</v>
      </c>
      <c r="S26" s="5">
        <f>E101</f>
        <v>0.36383099999999996</v>
      </c>
      <c r="T26" s="5">
        <f>E112</f>
        <v>0.228926</v>
      </c>
    </row>
    <row r="27" spans="1:20" ht="14.25">
      <c r="A27" s="5">
        <v>13.421432</v>
      </c>
      <c r="C27" s="5">
        <v>9.283452</v>
      </c>
      <c r="E27" s="5">
        <v>6.490868</v>
      </c>
      <c r="G27" s="5">
        <v>6.9913359999999996</v>
      </c>
      <c r="K27" s="2">
        <f>AVERAGE(K17:K26)</f>
        <v>20.8202098</v>
      </c>
      <c r="L27" s="2">
        <f>AVERAGE(L17:L26)</f>
        <v>11.3095871</v>
      </c>
      <c r="M27" s="2">
        <f>AVERAGE(M17:M26)</f>
        <v>6.5224858</v>
      </c>
      <c r="N27" s="2">
        <f>AVERAGE(N17:N26)</f>
        <v>3.9082059</v>
      </c>
      <c r="O27" s="2">
        <f>AVERAGE(O17:O26)</f>
        <v>2.3951146000000003</v>
      </c>
      <c r="P27" s="2">
        <f>AVERAGE(P17:P26)</f>
        <v>1.4865355000000002</v>
      </c>
      <c r="Q27" s="2">
        <f>AVERAGE(Q17:Q26)</f>
        <v>0.9290812999999999</v>
      </c>
      <c r="R27" s="2">
        <f>AVERAGE(R17:R26)</f>
        <v>0.5828271999999999</v>
      </c>
      <c r="S27" s="2">
        <f>AVERAGE(S17:S26)</f>
        <v>0.3663389999999999</v>
      </c>
      <c r="T27" s="2">
        <f>AVERAGE(T17:T26)</f>
        <v>0.23050600000000002</v>
      </c>
    </row>
    <row r="28" spans="1:20" ht="14.25">
      <c r="A28" s="5">
        <v>12.566543</v>
      </c>
      <c r="C28" s="5">
        <v>8.884961</v>
      </c>
      <c r="E28" s="5">
        <v>6.464994</v>
      </c>
      <c r="G28" s="5">
        <v>6.497934</v>
      </c>
      <c r="K28" s="2">
        <f>CONFIDENCE(0.05,STDEV(K17:K26),10)</f>
        <v>0.2016560954187524</v>
      </c>
      <c r="L28" s="2">
        <f>CONFIDENCE(0.05,STDEV(L17:L26),10)</f>
        <v>0.1270353610492595</v>
      </c>
      <c r="M28" s="2">
        <f>CONFIDENCE(0.05,STDEV(M17:M26),10)</f>
        <v>0.08002726585759665</v>
      </c>
      <c r="N28" s="2">
        <f>CONFIDENCE(0.05,STDEV(N17:N26),10)</f>
        <v>0.05041403591879082</v>
      </c>
      <c r="O28" s="2">
        <f>CONFIDENCE(0.05,STDEV(O17:O26),10)</f>
        <v>0.03175876386684167</v>
      </c>
      <c r="P28" s="2">
        <f>CONFIDENCE(0.05,STDEV(P17:P26),10)</f>
        <v>0.020010727371763556</v>
      </c>
      <c r="Q28" s="2">
        <f>CONFIDENCE(0.05,STDEV(Q17:Q26),10)</f>
        <v>0.012607050481686331</v>
      </c>
      <c r="R28" s="2">
        <f>CONFIDENCE(0.05,STDEV(R17:R26),10)</f>
        <v>0.00794192804690655</v>
      </c>
      <c r="S28" s="2">
        <f>CONFIDENCE(0.05,STDEV(S17:S26),10)</f>
        <v>0.005003037721685132</v>
      </c>
      <c r="T28" s="2">
        <f>CONFIDENCE(0.05,STDEV(T17:T26),10)</f>
        <v>0.003151738217471587</v>
      </c>
    </row>
    <row r="29" spans="1:11" ht="14.25">
      <c r="A29" s="5">
        <v>12.592934</v>
      </c>
      <c r="C29" s="5">
        <v>8.668454</v>
      </c>
      <c r="E29" s="5">
        <v>6.468234</v>
      </c>
      <c r="G29" s="5">
        <v>6.497467</v>
      </c>
      <c r="K29">
        <v>500</v>
      </c>
    </row>
    <row r="30" spans="1:20" ht="14.25">
      <c r="A30" s="5">
        <v>12.724913</v>
      </c>
      <c r="C30" s="5">
        <v>8.655813</v>
      </c>
      <c r="E30" s="5">
        <v>6.499361</v>
      </c>
      <c r="G30" s="5">
        <v>6.969669</v>
      </c>
      <c r="K30" s="5">
        <f>C4</f>
        <v>28.200226</v>
      </c>
      <c r="L30" s="5">
        <f>C15</f>
        <v>15.813122</v>
      </c>
      <c r="M30" s="5">
        <f>C26</f>
        <v>9.311007</v>
      </c>
      <c r="N30" s="5">
        <f>C37</f>
        <v>5.648688</v>
      </c>
      <c r="O30" s="5">
        <f>C48</f>
        <v>3.486158</v>
      </c>
      <c r="P30" s="5">
        <f>C59</f>
        <v>2.172044</v>
      </c>
      <c r="Q30" s="5">
        <f>C70</f>
        <v>1.36031</v>
      </c>
      <c r="R30" s="5">
        <f>C81</f>
        <v>0.8542839999999999</v>
      </c>
      <c r="S30" s="5">
        <f>C92</f>
        <v>0.53728</v>
      </c>
      <c r="T30" s="5">
        <f>C103</f>
        <v>0.33816999999999997</v>
      </c>
    </row>
    <row r="31" spans="1:20" ht="14.25">
      <c r="A31" s="5">
        <v>12.600783</v>
      </c>
      <c r="C31" s="5">
        <v>8.681615</v>
      </c>
      <c r="E31" s="5">
        <v>6.497557</v>
      </c>
      <c r="G31" s="5">
        <v>6.496223</v>
      </c>
      <c r="K31" s="5">
        <f>C5</f>
        <v>28.130793</v>
      </c>
      <c r="L31" s="5">
        <f>C16</f>
        <v>15.769382</v>
      </c>
      <c r="M31" s="5">
        <f>C27</f>
        <v>9.283452</v>
      </c>
      <c r="N31" s="5">
        <f>C38</f>
        <v>5.63133</v>
      </c>
      <c r="O31" s="5">
        <f>C49</f>
        <v>3.475223</v>
      </c>
      <c r="P31" s="5">
        <f>C60</f>
        <v>2.165156</v>
      </c>
      <c r="Q31" s="5">
        <f>C71</f>
        <v>1.35598</v>
      </c>
      <c r="R31" s="5">
        <f>C82</f>
        <v>0.851557</v>
      </c>
      <c r="S31" s="5">
        <f>C93</f>
        <v>0.535562</v>
      </c>
      <c r="T31" s="5">
        <f>C104</f>
        <v>0.33708699999999997</v>
      </c>
    </row>
    <row r="32" spans="1:20" ht="14.25">
      <c r="A32" s="5">
        <v>12.656445</v>
      </c>
      <c r="C32" s="5">
        <v>8.685579</v>
      </c>
      <c r="E32" s="5">
        <v>6.473376</v>
      </c>
      <c r="G32" s="5">
        <v>6.496786</v>
      </c>
      <c r="K32" s="5">
        <f>C6</f>
        <v>27.126658</v>
      </c>
      <c r="L32" s="5">
        <f>C17</f>
        <v>15.136817</v>
      </c>
      <c r="M32" s="5">
        <f>C28</f>
        <v>8.884961</v>
      </c>
      <c r="N32" s="5">
        <f>C39</f>
        <v>5.380296</v>
      </c>
      <c r="O32" s="5">
        <f>C50</f>
        <v>3.317081</v>
      </c>
      <c r="P32" s="5">
        <f>C61</f>
        <v>2.065533</v>
      </c>
      <c r="Q32" s="5">
        <f>C72</f>
        <v>1.293205</v>
      </c>
      <c r="R32" s="5">
        <f>C83</f>
        <v>0.8120109999999999</v>
      </c>
      <c r="S32" s="5">
        <f>C94</f>
        <v>0.510649</v>
      </c>
      <c r="T32" s="5">
        <f>C105</f>
        <v>0.321394</v>
      </c>
    </row>
    <row r="33" spans="1:20" ht="14.25">
      <c r="A33" s="5">
        <v>13.037134</v>
      </c>
      <c r="C33" s="5">
        <v>8.696356</v>
      </c>
      <c r="E33" s="5">
        <v>6.486421</v>
      </c>
      <c r="G33" s="5">
        <v>6.487362</v>
      </c>
      <c r="K33" s="5">
        <f>C7</f>
        <v>26.581095</v>
      </c>
      <c r="L33" s="5">
        <f>C18</f>
        <v>14.793133</v>
      </c>
      <c r="M33" s="5">
        <f>C29</f>
        <v>8.668454</v>
      </c>
      <c r="N33" s="5">
        <f>C40</f>
        <v>5.243905</v>
      </c>
      <c r="O33" s="5">
        <f>C51</f>
        <v>3.231161</v>
      </c>
      <c r="P33" s="5">
        <f>C62</f>
        <v>2.011406</v>
      </c>
      <c r="Q33" s="5">
        <f>C73</f>
        <v>1.259111</v>
      </c>
      <c r="R33" s="5">
        <f>C84</f>
        <v>0.7905329999999999</v>
      </c>
      <c r="S33" s="5">
        <f>C95</f>
        <v>0.497119</v>
      </c>
      <c r="T33" s="5">
        <f>C106</f>
        <v>0.31287</v>
      </c>
    </row>
    <row r="34" spans="1:20" ht="14.25">
      <c r="A34" s="5">
        <v>12.676419</v>
      </c>
      <c r="C34" s="5">
        <v>8.93676</v>
      </c>
      <c r="E34" s="5">
        <v>6.473215</v>
      </c>
      <c r="G34" s="5">
        <v>6.554133</v>
      </c>
      <c r="K34" s="5">
        <f>C8</f>
        <v>26.549242</v>
      </c>
      <c r="L34" s="5">
        <f>C19</f>
        <v>14.773067</v>
      </c>
      <c r="M34" s="5">
        <f>C30</f>
        <v>8.655813</v>
      </c>
      <c r="N34" s="5">
        <f>C41</f>
        <v>5.235942</v>
      </c>
      <c r="O34" s="5">
        <f>C52</f>
        <v>3.226144</v>
      </c>
      <c r="P34" s="5">
        <f>C63</f>
        <v>2.008246</v>
      </c>
      <c r="Q34" s="5">
        <f>C74</f>
        <v>1.257144</v>
      </c>
      <c r="R34" s="5">
        <f>C85</f>
        <v>0.7892939999999999</v>
      </c>
      <c r="S34" s="5">
        <f>C96</f>
        <v>0.496338</v>
      </c>
      <c r="T34" s="5">
        <f>C107</f>
        <v>0.312378</v>
      </c>
    </row>
    <row r="35" spans="1:20" ht="14.25">
      <c r="A35" s="5">
        <v>12.501909</v>
      </c>
      <c r="C35" s="5">
        <v>8.759728</v>
      </c>
      <c r="E35" s="5">
        <v>6.482428</v>
      </c>
      <c r="G35" s="5">
        <v>7.063115</v>
      </c>
      <c r="K35" s="5">
        <f>C9</f>
        <v>26.614257</v>
      </c>
      <c r="L35" s="5">
        <f>C20</f>
        <v>14.814024</v>
      </c>
      <c r="M35" s="5">
        <f>C31</f>
        <v>8.681615</v>
      </c>
      <c r="N35" s="5">
        <f>C42</f>
        <v>5.252196</v>
      </c>
      <c r="O35" s="5">
        <f>C53</f>
        <v>3.236383</v>
      </c>
      <c r="P35" s="5">
        <f>C64</f>
        <v>2.014696</v>
      </c>
      <c r="Q35" s="5">
        <f>C75</f>
        <v>1.261184</v>
      </c>
      <c r="R35" s="5">
        <f>C86</f>
        <v>0.791839</v>
      </c>
      <c r="S35" s="5">
        <f>C97</f>
        <v>0.497942</v>
      </c>
      <c r="T35" s="5">
        <f>C108</f>
        <v>0.313388</v>
      </c>
    </row>
    <row r="36" spans="1:20" ht="14.25">
      <c r="A36" s="5" t="s">
        <v>89</v>
      </c>
      <c r="C36" s="5" t="s">
        <v>89</v>
      </c>
      <c r="E36" s="5" t="s">
        <v>89</v>
      </c>
      <c r="G36" s="5" t="s">
        <v>89</v>
      </c>
      <c r="K36" s="5">
        <f>C10</f>
        <v>26.624246</v>
      </c>
      <c r="L36" s="5">
        <f>C21</f>
        <v>14.820317</v>
      </c>
      <c r="M36" s="5">
        <f>C32</f>
        <v>8.685579</v>
      </c>
      <c r="N36" s="5">
        <f>C43</f>
        <v>5.254693</v>
      </c>
      <c r="O36" s="5">
        <f>C54</f>
        <v>3.237956</v>
      </c>
      <c r="P36" s="5">
        <f>C65</f>
        <v>2.015687</v>
      </c>
      <c r="Q36" s="5">
        <f>C76</f>
        <v>1.261812</v>
      </c>
      <c r="R36" s="5">
        <f>C87</f>
        <v>0.792234</v>
      </c>
      <c r="S36" s="5">
        <f>C98</f>
        <v>0.498191</v>
      </c>
      <c r="T36" s="5">
        <f>C109</f>
        <v>0.31354499999999996</v>
      </c>
    </row>
    <row r="37" spans="1:20" ht="14.25">
      <c r="A37" s="5">
        <v>7.615851</v>
      </c>
      <c r="C37" s="5">
        <v>5.648688</v>
      </c>
      <c r="E37" s="5">
        <v>4.13872</v>
      </c>
      <c r="G37" s="5">
        <v>3.905309</v>
      </c>
      <c r="K37" s="5">
        <f>C11</f>
        <v>26.651404</v>
      </c>
      <c r="L37" s="5">
        <f>C22</f>
        <v>14.837425</v>
      </c>
      <c r="M37" s="5">
        <f>C33</f>
        <v>8.696356</v>
      </c>
      <c r="N37" s="5">
        <f>C44</f>
        <v>5.261483</v>
      </c>
      <c r="O37" s="5">
        <f>C55</f>
        <v>3.242234</v>
      </c>
      <c r="P37" s="5">
        <f>C66</f>
        <v>2.018382</v>
      </c>
      <c r="Q37" s="5">
        <f>C77</f>
        <v>1.263526</v>
      </c>
      <c r="R37" s="5">
        <f>C88</f>
        <v>0.793314</v>
      </c>
      <c r="S37" s="5">
        <f>C99</f>
        <v>0.49887099999999995</v>
      </c>
      <c r="T37" s="5">
        <f>C110</f>
        <v>0.313974</v>
      </c>
    </row>
    <row r="38" spans="1:20" ht="14.25">
      <c r="A38" s="5">
        <v>8.210195</v>
      </c>
      <c r="C38" s="5">
        <v>5.63133</v>
      </c>
      <c r="E38" s="5">
        <v>3.8882879999999997</v>
      </c>
      <c r="G38" s="5">
        <v>4.214811</v>
      </c>
      <c r="K38" s="5">
        <f>C12</f>
        <v>27.257184</v>
      </c>
      <c r="L38" s="5">
        <f>C23</f>
        <v>15.219043</v>
      </c>
      <c r="M38" s="5">
        <f>C34</f>
        <v>8.93676</v>
      </c>
      <c r="N38" s="5">
        <f>C45</f>
        <v>5.412928</v>
      </c>
      <c r="O38" s="5">
        <f>C56</f>
        <v>3.337638</v>
      </c>
      <c r="P38" s="5">
        <f>C67</f>
        <v>2.078483</v>
      </c>
      <c r="Q38" s="5">
        <f>C78</f>
        <v>1.301384</v>
      </c>
      <c r="R38" s="5">
        <f>C89</f>
        <v>0.817164</v>
      </c>
      <c r="S38" s="5">
        <f>C100</f>
        <v>0.513895</v>
      </c>
      <c r="T38" s="5">
        <f>C111</f>
        <v>0.323438</v>
      </c>
    </row>
    <row r="39" spans="1:20" ht="14.25">
      <c r="A39" s="5">
        <v>7.671649</v>
      </c>
      <c r="C39" s="5">
        <v>5.380296</v>
      </c>
      <c r="E39" s="5">
        <v>3.871988</v>
      </c>
      <c r="G39" s="5">
        <v>3.903987</v>
      </c>
      <c r="K39" s="5">
        <f>C13</f>
        <v>26.811091</v>
      </c>
      <c r="L39" s="5">
        <f>C24</f>
        <v>14.938022</v>
      </c>
      <c r="M39" s="5">
        <f>C35</f>
        <v>8.759728</v>
      </c>
      <c r="N39" s="5">
        <f>C46</f>
        <v>5.301405</v>
      </c>
      <c r="O39" s="5">
        <f>C57</f>
        <v>3.267383</v>
      </c>
      <c r="P39" s="5">
        <f>C68</f>
        <v>2.034225</v>
      </c>
      <c r="Q39" s="5">
        <f>C79</f>
        <v>1.273489</v>
      </c>
      <c r="R39" s="5">
        <f>C90</f>
        <v>0.7995909999999999</v>
      </c>
      <c r="S39" s="5">
        <f>C101</f>
        <v>0.502825</v>
      </c>
      <c r="T39" s="5">
        <f>C112</f>
        <v>0.316465</v>
      </c>
    </row>
    <row r="40" spans="1:20" ht="14.25">
      <c r="A40" s="5">
        <v>7.688274</v>
      </c>
      <c r="C40" s="5">
        <v>5.243905</v>
      </c>
      <c r="E40" s="5">
        <v>3.874029</v>
      </c>
      <c r="G40" s="5">
        <v>3.903693</v>
      </c>
      <c r="K40" s="2">
        <f>AVERAGE(K30:K39)</f>
        <v>27.0546196</v>
      </c>
      <c r="L40" s="2">
        <f>AVERAGE(L30:L39)</f>
        <v>15.0914352</v>
      </c>
      <c r="M40" s="2">
        <f>AVERAGE(M30:M39)</f>
        <v>8.8563725</v>
      </c>
      <c r="N40" s="2">
        <f>AVERAGE(N30:N39)</f>
        <v>5.3622866</v>
      </c>
      <c r="O40" s="2">
        <f>AVERAGE(O30:O39)</f>
        <v>3.3057361</v>
      </c>
      <c r="P40" s="2">
        <f>AVERAGE(P30:P39)</f>
        <v>2.0583857999999995</v>
      </c>
      <c r="Q40" s="2">
        <f>AVERAGE(Q30:Q39)</f>
        <v>1.2887145</v>
      </c>
      <c r="R40" s="2">
        <f>AVERAGE(R30:R39)</f>
        <v>0.8091820999999998</v>
      </c>
      <c r="S40" s="2">
        <f>AVERAGE(S30:S39)</f>
        <v>0.5088672</v>
      </c>
      <c r="T40" s="2">
        <f>AVERAGE(T30:T39)</f>
        <v>0.32027089999999997</v>
      </c>
    </row>
    <row r="41" spans="1:20" ht="14.25">
      <c r="A41" s="5">
        <v>7.771416</v>
      </c>
      <c r="C41" s="5">
        <v>5.235942</v>
      </c>
      <c r="E41" s="5">
        <v>3.893638</v>
      </c>
      <c r="G41" s="5">
        <v>4.201161</v>
      </c>
      <c r="K41" s="2">
        <f>CONFIDENCE(0.05,STDEV(K30:K39),10)</f>
        <v>0.3918537671075624</v>
      </c>
      <c r="L41" s="2">
        <f>CONFIDENCE(0.05,STDEV(L30:L39),10)</f>
        <v>0.24685245746975712</v>
      </c>
      <c r="M41" s="2">
        <f>CONFIDENCE(0.05,STDEV(M30:M39),10)</f>
        <v>0.15550727477850027</v>
      </c>
      <c r="N41" s="2">
        <f>CONFIDENCE(0.05,STDEV(N30:N39),10)</f>
        <v>0.09796344116293192</v>
      </c>
      <c r="O41" s="2">
        <f>CONFIDENCE(0.05,STDEV(O30:O39),10)</f>
        <v>0.061713151996171</v>
      </c>
      <c r="P41" s="2">
        <f>CONFIDENCE(0.05,STDEV(P30:P39),10)</f>
        <v>0.03887683382956035</v>
      </c>
      <c r="Q41" s="2">
        <f>CONFIDENCE(0.05,STDEV(Q30:Q39),10)</f>
        <v>0.024490625495394984</v>
      </c>
      <c r="R41" s="2">
        <f>CONFIDENCE(0.05,STDEV(R30:R39),10)</f>
        <v>0.015428151552790433</v>
      </c>
      <c r="S41" s="2">
        <f>CONFIDENCE(0.05,STDEV(S30:S39),10)</f>
        <v>0.009719189864710306</v>
      </c>
      <c r="T41" s="2">
        <f>CONFIDENCE(0.05,STDEV(T30:T39),10)</f>
        <v>0.006122669886370431</v>
      </c>
    </row>
    <row r="42" spans="1:11" ht="14.25">
      <c r="A42" s="5">
        <v>7.693201</v>
      </c>
      <c r="C42" s="5">
        <v>5.252196</v>
      </c>
      <c r="E42" s="5">
        <v>3.892502</v>
      </c>
      <c r="G42" s="5">
        <v>3.9029089999999997</v>
      </c>
      <c r="K42" t="s">
        <v>14</v>
      </c>
    </row>
    <row r="43" spans="1:20" ht="14.25">
      <c r="A43" s="5">
        <v>7.728284</v>
      </c>
      <c r="C43" s="5">
        <v>5.254693</v>
      </c>
      <c r="E43" s="5">
        <v>3.877269</v>
      </c>
      <c r="G43" s="5">
        <v>3.903264</v>
      </c>
      <c r="K43" s="16">
        <f>A4</f>
        <v>36.789948</v>
      </c>
      <c r="L43" s="5">
        <f>A15</f>
        <v>20.97322</v>
      </c>
      <c r="M43" s="5">
        <f>A26</f>
        <v>12.477969</v>
      </c>
      <c r="N43" s="5">
        <f>A37</f>
        <v>7.615851</v>
      </c>
      <c r="O43" s="5">
        <f>A48</f>
        <v>4.716093</v>
      </c>
      <c r="P43" s="5">
        <f>A59</f>
        <v>2.943795</v>
      </c>
      <c r="Q43" s="5">
        <f>A70</f>
        <v>1.84547</v>
      </c>
      <c r="R43" s="5">
        <f>A81</f>
        <v>1.159572</v>
      </c>
      <c r="S43" s="5">
        <f>A92</f>
        <v>0.729484</v>
      </c>
      <c r="T43" s="5">
        <f>A103</f>
        <v>0.459213</v>
      </c>
    </row>
    <row r="44" spans="1:20" ht="14.25">
      <c r="A44" s="5">
        <v>7.968102</v>
      </c>
      <c r="C44" s="5">
        <v>5.261483</v>
      </c>
      <c r="E44" s="5">
        <v>3.8854859999999998</v>
      </c>
      <c r="G44" s="5">
        <v>3.8973269999999998</v>
      </c>
      <c r="K44" s="16">
        <f>A5</f>
        <v>39.167325</v>
      </c>
      <c r="L44" s="5">
        <f>A16</f>
        <v>22.470874</v>
      </c>
      <c r="M44" s="5">
        <f>A27</f>
        <v>13.421432</v>
      </c>
      <c r="N44" s="5">
        <f>A38</f>
        <v>8.210195</v>
      </c>
      <c r="O44" s="5">
        <f>A49</f>
        <v>5.090724</v>
      </c>
      <c r="P44" s="5">
        <f>A60</f>
        <v>3.179941</v>
      </c>
      <c r="Q44" s="5">
        <f>A71</f>
        <v>1.994233</v>
      </c>
      <c r="R44" s="5">
        <f>A82</f>
        <v>1.253287</v>
      </c>
      <c r="S44" s="5">
        <f>A93</f>
        <v>0.7885209999999999</v>
      </c>
      <c r="T44" s="5">
        <f>A104</f>
        <v>0.496403</v>
      </c>
    </row>
    <row r="45" spans="1:20" ht="14.25">
      <c r="A45" s="5">
        <v>7.740866</v>
      </c>
      <c r="C45" s="5">
        <v>5.412928</v>
      </c>
      <c r="E45" s="5">
        <v>3.877168</v>
      </c>
      <c r="G45" s="5">
        <v>3.93939</v>
      </c>
      <c r="K45" s="16">
        <f>A6</f>
        <v>37.013141</v>
      </c>
      <c r="L45" s="5">
        <f>A17</f>
        <v>21.113823</v>
      </c>
      <c r="M45" s="5">
        <f>A28</f>
        <v>12.566543</v>
      </c>
      <c r="N45" s="5">
        <f>A39</f>
        <v>7.671649</v>
      </c>
      <c r="O45" s="5">
        <f>A50</f>
        <v>4.751244</v>
      </c>
      <c r="P45" s="5">
        <f>A61</f>
        <v>2.965899</v>
      </c>
      <c r="Q45" s="5">
        <f>A72</f>
        <v>1.859377</v>
      </c>
      <c r="R45" s="5">
        <f>A83</f>
        <v>1.168333</v>
      </c>
      <c r="S45" s="5">
        <f>A94</f>
        <v>0.735003</v>
      </c>
      <c r="T45" s="5">
        <f>A105</f>
        <v>0.46268899999999996</v>
      </c>
    </row>
    <row r="46" spans="1:20" ht="14.25">
      <c r="A46" s="5">
        <v>7.630932</v>
      </c>
      <c r="C46" s="5">
        <v>5.301405</v>
      </c>
      <c r="E46" s="5">
        <v>3.882971</v>
      </c>
      <c r="G46" s="5">
        <v>4.260029</v>
      </c>
      <c r="K46" s="16">
        <f>A7</f>
        <v>37.079642</v>
      </c>
      <c r="L46" s="5">
        <f>A18</f>
        <v>21.155716</v>
      </c>
      <c r="M46" s="5">
        <f>A29</f>
        <v>12.592934</v>
      </c>
      <c r="N46" s="5">
        <f>A40</f>
        <v>7.688274</v>
      </c>
      <c r="O46" s="5">
        <f>A51</f>
        <v>4.761717</v>
      </c>
      <c r="P46" s="5">
        <f>A62</f>
        <v>2.972501</v>
      </c>
      <c r="Q46" s="5">
        <f>A73</f>
        <v>1.863554</v>
      </c>
      <c r="R46" s="5">
        <f>A84</f>
        <v>1.170964</v>
      </c>
      <c r="S46" s="5">
        <f>A95</f>
        <v>0.73666</v>
      </c>
      <c r="T46" s="5">
        <f>A106</f>
        <v>0.463734</v>
      </c>
    </row>
    <row r="47" spans="1:20" ht="14.25">
      <c r="A47" s="5" t="s">
        <v>90</v>
      </c>
      <c r="C47" s="5" t="s">
        <v>90</v>
      </c>
      <c r="E47" s="5" t="s">
        <v>90</v>
      </c>
      <c r="G47" s="5" t="s">
        <v>90</v>
      </c>
      <c r="K47" s="16">
        <f>A8</f>
        <v>37.412209</v>
      </c>
      <c r="L47" s="5">
        <f>A19</f>
        <v>21.36522</v>
      </c>
      <c r="M47" s="5">
        <f>A30</f>
        <v>12.724913</v>
      </c>
      <c r="N47" s="5">
        <f>A41</f>
        <v>7.771416</v>
      </c>
      <c r="O47" s="5">
        <f>A52</f>
        <v>4.814267</v>
      </c>
      <c r="P47" s="5">
        <f>A63</f>
        <v>3.005782</v>
      </c>
      <c r="Q47" s="5">
        <f>A74</f>
        <v>1.88452</v>
      </c>
      <c r="R47" s="5">
        <f>A85</f>
        <v>1.184172</v>
      </c>
      <c r="S47" s="5">
        <f>A96</f>
        <v>0.744981</v>
      </c>
      <c r="T47" s="5">
        <f>A107</f>
        <v>0.468975</v>
      </c>
    </row>
    <row r="48" spans="1:20" ht="14.25">
      <c r="A48" s="5">
        <v>4.716093</v>
      </c>
      <c r="C48" s="5">
        <v>3.486158</v>
      </c>
      <c r="E48" s="5">
        <v>2.540329</v>
      </c>
      <c r="G48" s="5">
        <v>2.397039</v>
      </c>
      <c r="K48" s="16">
        <f>A9</f>
        <v>37.099804</v>
      </c>
      <c r="L48" s="5">
        <f>A20</f>
        <v>21.168258</v>
      </c>
      <c r="M48" s="5">
        <f>A31</f>
        <v>12.600783</v>
      </c>
      <c r="N48" s="5">
        <f>A42</f>
        <v>7.693201</v>
      </c>
      <c r="O48" s="5">
        <f>A53</f>
        <v>4.765211</v>
      </c>
      <c r="P48" s="5">
        <f>A64</f>
        <v>2.9748799999999997</v>
      </c>
      <c r="Q48" s="5">
        <f>A75</f>
        <v>1.865052</v>
      </c>
      <c r="R48" s="5">
        <f>A86</f>
        <v>1.171907</v>
      </c>
      <c r="S48" s="5">
        <f>A97</f>
        <v>0.737255</v>
      </c>
      <c r="T48" s="5">
        <f>A108</f>
        <v>0.46410799999999997</v>
      </c>
    </row>
    <row r="49" spans="1:20" ht="14.25">
      <c r="A49" s="5">
        <v>5.090724</v>
      </c>
      <c r="C49" s="5">
        <v>3.475223</v>
      </c>
      <c r="E49" s="5">
        <v>2.382567</v>
      </c>
      <c r="G49" s="5">
        <v>2.592013</v>
      </c>
      <c r="K49" s="16">
        <f>A10</f>
        <v>37.23968</v>
      </c>
      <c r="L49" s="5">
        <f>A21</f>
        <v>21.256534</v>
      </c>
      <c r="M49" s="5">
        <f>A32</f>
        <v>12.656445</v>
      </c>
      <c r="N49" s="5">
        <f>A43</f>
        <v>7.728284</v>
      </c>
      <c r="O49" s="5">
        <f>A54</f>
        <v>4.7869209999999995</v>
      </c>
      <c r="P49" s="5">
        <f>A65</f>
        <v>2.988378</v>
      </c>
      <c r="Q49" s="5">
        <f>A76</f>
        <v>1.873556</v>
      </c>
      <c r="R49" s="5">
        <f>A87</f>
        <v>1.177265</v>
      </c>
      <c r="S49" s="5">
        <f>A98</f>
        <v>0.74063</v>
      </c>
      <c r="T49" s="5">
        <f>A109</f>
        <v>0.466234</v>
      </c>
    </row>
    <row r="50" spans="1:20" ht="14.25">
      <c r="A50" s="5">
        <v>4.751244</v>
      </c>
      <c r="C50" s="5">
        <v>3.317081</v>
      </c>
      <c r="E50" s="5">
        <v>2.372299</v>
      </c>
      <c r="G50" s="5">
        <v>2.396206</v>
      </c>
      <c r="K50" s="16">
        <f>A11</f>
        <v>38.198954</v>
      </c>
      <c r="L50" s="5">
        <f>A22</f>
        <v>21.860839</v>
      </c>
      <c r="M50" s="5">
        <f>A33</f>
        <v>13.037134</v>
      </c>
      <c r="N50" s="5">
        <f>A44</f>
        <v>7.968102</v>
      </c>
      <c r="O50" s="5">
        <f>A55</f>
        <v>4.937998</v>
      </c>
      <c r="P50" s="5">
        <f>A66</f>
        <v>3.083551</v>
      </c>
      <c r="Q50" s="5">
        <f>A77</f>
        <v>1.933511</v>
      </c>
      <c r="R50" s="5">
        <f>A88</f>
        <v>1.215034</v>
      </c>
      <c r="S50" s="5">
        <f>A99</f>
        <v>0.764423</v>
      </c>
      <c r="T50" s="5">
        <f>A110</f>
        <v>0.48122299999999996</v>
      </c>
    </row>
    <row r="51" spans="1:20" ht="14.25">
      <c r="A51" s="5">
        <v>4.761717</v>
      </c>
      <c r="C51" s="5">
        <v>3.231161</v>
      </c>
      <c r="E51" s="5">
        <v>2.373585</v>
      </c>
      <c r="G51" s="5">
        <v>2.396021</v>
      </c>
      <c r="K51" s="16">
        <f>A12</f>
        <v>37.29001</v>
      </c>
      <c r="L51" s="5">
        <f>A23</f>
        <v>21.28824</v>
      </c>
      <c r="M51" s="5">
        <f>A34</f>
        <v>12.676419</v>
      </c>
      <c r="N51" s="5">
        <f>A45</f>
        <v>7.740866</v>
      </c>
      <c r="O51" s="5">
        <f>A56</f>
        <v>4.795147</v>
      </c>
      <c r="P51" s="5">
        <f>A67</f>
        <v>2.99374</v>
      </c>
      <c r="Q51" s="5">
        <f>A78</f>
        <v>1.876933</v>
      </c>
      <c r="R51" s="5">
        <f>A89</f>
        <v>1.179392</v>
      </c>
      <c r="S51" s="5">
        <f>A100</f>
        <v>0.74197</v>
      </c>
      <c r="T51" s="5">
        <f>A111</f>
        <v>0.467078</v>
      </c>
    </row>
    <row r="52" spans="1:20" ht="14.25">
      <c r="A52" s="5">
        <v>4.814267</v>
      </c>
      <c r="C52" s="5">
        <v>3.226144</v>
      </c>
      <c r="E52" s="5">
        <v>2.385937</v>
      </c>
      <c r="G52" s="5">
        <v>2.583414</v>
      </c>
      <c r="K52" s="16">
        <f>A13</f>
        <v>36.850272</v>
      </c>
      <c r="L52" s="5">
        <f>A24</f>
        <v>21.011222</v>
      </c>
      <c r="M52" s="5">
        <f>A35</f>
        <v>12.501909</v>
      </c>
      <c r="N52" s="5">
        <f>A46</f>
        <v>7.630932</v>
      </c>
      <c r="O52" s="5">
        <f>A57</f>
        <v>4.725593</v>
      </c>
      <c r="P52" s="5">
        <f>A68</f>
        <v>2.94974</v>
      </c>
      <c r="Q52" s="5">
        <f>A79</f>
        <v>1.849208</v>
      </c>
      <c r="R52" s="5">
        <f>A90</f>
        <v>1.161927</v>
      </c>
      <c r="S52" s="5">
        <f>A101</f>
        <v>0.7309669999999999</v>
      </c>
      <c r="T52" s="5">
        <f>A112</f>
        <v>0.460147</v>
      </c>
    </row>
    <row r="53" spans="1:20" ht="14.25">
      <c r="A53" s="5">
        <v>4.765211</v>
      </c>
      <c r="C53" s="5">
        <v>3.236383</v>
      </c>
      <c r="E53" s="5">
        <v>2.385222</v>
      </c>
      <c r="G53" s="5">
        <v>2.395527</v>
      </c>
      <c r="K53" s="2">
        <f>AVERAGE(K43:K52)</f>
        <v>37.4140985</v>
      </c>
      <c r="L53" s="2">
        <f>AVERAGE(L43:L52)</f>
        <v>21.3663946</v>
      </c>
      <c r="M53" s="2">
        <f>AVERAGE(M43:M52)</f>
        <v>12.725648099999999</v>
      </c>
      <c r="N53" s="2">
        <f>AVERAGE(N43:N52)</f>
        <v>7.771877</v>
      </c>
      <c r="O53" s="2">
        <f>AVERAGE(O43:O52)</f>
        <v>4.8144915</v>
      </c>
      <c r="P53" s="2">
        <f>AVERAGE(P43:P52)</f>
        <v>3.0058206999999997</v>
      </c>
      <c r="Q53" s="2">
        <f>AVERAGE(Q43:Q52)</f>
        <v>1.8845413999999998</v>
      </c>
      <c r="R53" s="2">
        <f>AVERAGE(R43:R52)</f>
        <v>1.1841853</v>
      </c>
      <c r="S53" s="2">
        <f>AVERAGE(S43:S52)</f>
        <v>0.7449894</v>
      </c>
      <c r="T53" s="2">
        <f>AVERAGE(T43:T52)</f>
        <v>0.46898039999999996</v>
      </c>
    </row>
    <row r="54" spans="1:20" ht="14.25">
      <c r="A54" s="5">
        <v>4.7869209999999995</v>
      </c>
      <c r="C54" s="5">
        <v>3.237956</v>
      </c>
      <c r="E54" s="5">
        <v>2.375625</v>
      </c>
      <c r="G54" s="5">
        <v>2.39575</v>
      </c>
      <c r="K54" s="2">
        <f>CONFIDENCE(0.05,STDEV(K43:K52),10)</f>
        <v>0.453317346746915</v>
      </c>
      <c r="L54" s="2">
        <f>CONFIDENCE(0.05,STDEV(L43:L52),10)</f>
        <v>0.28557681316705313</v>
      </c>
      <c r="M54" s="2">
        <f>CONFIDENCE(0.05,STDEV(M43:M52),10)</f>
        <v>0.17990370928690397</v>
      </c>
      <c r="N54" s="2">
        <f>CONFIDENCE(0.05,STDEV(N43:N52),10)</f>
        <v>0.11333266527704147</v>
      </c>
      <c r="O54" s="2">
        <f>CONFIDENCE(0.05,STDEV(O43:O52),10)</f>
        <v>0.07141606381415748</v>
      </c>
      <c r="P54" s="2">
        <f>CONFIDENCE(0.05,STDEV(P43:P52),10)</f>
        <v>0.0450097974767033</v>
      </c>
      <c r="Q54" s="2">
        <f>CONFIDENCE(0.05,STDEV(Q43:Q52),10)</f>
        <v>0.02835551111824589</v>
      </c>
      <c r="R54" s="2">
        <f>CONFIDENCE(0.05,STDEV(R43:R52),10)</f>
        <v>0.01786287919405832</v>
      </c>
      <c r="S54" s="2">
        <f>CONFIDENCE(0.05,STDEV(S43:S52),10)</f>
        <v>0.01125299170777035</v>
      </c>
      <c r="T54" s="2">
        <f>CONFIDENCE(0.05,STDEV(T43:T52),10)</f>
        <v>0.007088822061167952</v>
      </c>
    </row>
    <row r="55" spans="1:7" ht="14.25">
      <c r="A55" s="5">
        <v>4.937998</v>
      </c>
      <c r="C55" s="5">
        <v>3.242234</v>
      </c>
      <c r="E55" s="5">
        <v>2.380802</v>
      </c>
      <c r="G55" s="5">
        <v>2.392011</v>
      </c>
    </row>
    <row r="56" spans="1:7" ht="14.25">
      <c r="A56" s="5">
        <v>4.795147</v>
      </c>
      <c r="C56" s="5">
        <v>3.337638</v>
      </c>
      <c r="E56" s="5">
        <v>2.375562</v>
      </c>
      <c r="G56" s="5">
        <v>2.418704</v>
      </c>
    </row>
    <row r="57" spans="1:7" ht="14.25">
      <c r="A57" s="5">
        <v>4.725593</v>
      </c>
      <c r="C57" s="5">
        <v>3.267383</v>
      </c>
      <c r="E57" s="5">
        <v>2.379218</v>
      </c>
      <c r="G57" s="5">
        <v>2.620498</v>
      </c>
    </row>
    <row r="58" spans="1:7" ht="14.25">
      <c r="A58" s="5" t="s">
        <v>91</v>
      </c>
      <c r="C58" s="5" t="s">
        <v>91</v>
      </c>
      <c r="E58" s="5" t="s">
        <v>91</v>
      </c>
      <c r="G58" s="5" t="s">
        <v>91</v>
      </c>
    </row>
    <row r="59" spans="1:20" ht="14.25">
      <c r="A59" s="5">
        <v>2.943795</v>
      </c>
      <c r="C59" s="5">
        <v>2.172044</v>
      </c>
      <c r="E59" s="5">
        <v>1.578033</v>
      </c>
      <c r="G59" s="5">
        <v>1.489056</v>
      </c>
      <c r="I59" t="s">
        <v>92</v>
      </c>
      <c r="J59">
        <v>0</v>
      </c>
      <c r="K59" s="2">
        <f>J59+1</f>
        <v>1</v>
      </c>
      <c r="L59" s="2">
        <f>K59+1</f>
        <v>2</v>
      </c>
      <c r="M59" s="2">
        <f>L59+1</f>
        <v>3</v>
      </c>
      <c r="N59" s="2">
        <f>M59+1</f>
        <v>4</v>
      </c>
      <c r="O59" s="2">
        <f>N59+1</f>
        <v>5</v>
      </c>
      <c r="P59" s="2">
        <f>O59+1</f>
        <v>6</v>
      </c>
      <c r="Q59" s="2">
        <f>P59+1</f>
        <v>7</v>
      </c>
      <c r="R59" s="2">
        <f>Q59+1</f>
        <v>8</v>
      </c>
      <c r="S59" s="2">
        <f>R59+1</f>
        <v>9</v>
      </c>
      <c r="T59" s="2">
        <f>S59+1</f>
        <v>10</v>
      </c>
    </row>
    <row r="60" spans="1:20" ht="14.25">
      <c r="A60" s="5">
        <v>3.179941</v>
      </c>
      <c r="C60" s="5">
        <v>2.165156</v>
      </c>
      <c r="E60" s="5">
        <v>1.478634</v>
      </c>
      <c r="G60" s="5">
        <v>1.611835</v>
      </c>
      <c r="I60" t="s">
        <v>8</v>
      </c>
      <c r="J60" s="2">
        <f>'Temps simu'!BJ63</f>
        <v>42.049739</v>
      </c>
      <c r="K60" s="2">
        <f>K14</f>
        <v>20.9094325</v>
      </c>
      <c r="L60" s="2">
        <f>L14</f>
        <v>11.467021800000001</v>
      </c>
      <c r="M60" s="2">
        <f>M14</f>
        <v>6.6554058</v>
      </c>
      <c r="N60" s="2">
        <f>N14</f>
        <v>4.003188000000001</v>
      </c>
      <c r="O60" s="2">
        <f>O14</f>
        <v>2.4587183</v>
      </c>
      <c r="P60" s="2">
        <f>P14</f>
        <v>1.5278883999999997</v>
      </c>
      <c r="Q60" s="2">
        <f>Q14</f>
        <v>0.9555529999999999</v>
      </c>
      <c r="R60" s="2">
        <f>R14</f>
        <v>0.5996421</v>
      </c>
      <c r="S60" s="2">
        <f>S14</f>
        <v>0.376978</v>
      </c>
      <c r="T60" s="2">
        <f>T14</f>
        <v>0.23722359999999998</v>
      </c>
    </row>
    <row r="61" spans="1:20" ht="14.25">
      <c r="A61" s="5">
        <v>2.965899</v>
      </c>
      <c r="C61" s="5">
        <v>2.065533</v>
      </c>
      <c r="E61" s="5">
        <v>1.472154</v>
      </c>
      <c r="G61" s="5">
        <v>1.488473</v>
      </c>
      <c r="I61" t="s">
        <v>7</v>
      </c>
      <c r="J61" s="2">
        <f>'Temps simu'!BJ64</f>
        <v>42.762835</v>
      </c>
      <c r="K61" s="2">
        <f>K27</f>
        <v>20.8202098</v>
      </c>
      <c r="L61" s="2">
        <f>L27</f>
        <v>11.3095871</v>
      </c>
      <c r="M61" s="2">
        <f>M27</f>
        <v>6.5224858</v>
      </c>
      <c r="N61" s="2">
        <f>N27</f>
        <v>3.9082059</v>
      </c>
      <c r="O61" s="2">
        <f>O27</f>
        <v>2.3951146000000003</v>
      </c>
      <c r="P61" s="2">
        <f>P27</f>
        <v>1.4865355000000002</v>
      </c>
      <c r="Q61" s="2">
        <f>Q27</f>
        <v>0.9290812999999999</v>
      </c>
      <c r="R61" s="2">
        <f>R27</f>
        <v>0.5828271999999999</v>
      </c>
      <c r="S61" s="2">
        <f>S27</f>
        <v>0.3663389999999999</v>
      </c>
      <c r="T61" s="2">
        <f>T27</f>
        <v>0.23050600000000002</v>
      </c>
    </row>
    <row r="62" spans="1:20" ht="14.25">
      <c r="A62" s="5">
        <v>2.972501</v>
      </c>
      <c r="C62" s="5">
        <v>2.011406</v>
      </c>
      <c r="E62" s="5">
        <v>1.472964</v>
      </c>
      <c r="G62" s="5">
        <v>1.488348</v>
      </c>
      <c r="I62" t="s">
        <v>6</v>
      </c>
      <c r="J62" s="2">
        <f>'Temps simu'!BJ65</f>
        <v>53.327</v>
      </c>
      <c r="K62" s="2">
        <f>K40</f>
        <v>27.0546196</v>
      </c>
      <c r="L62" s="2">
        <f>L40</f>
        <v>15.0914352</v>
      </c>
      <c r="M62" s="2">
        <f>M40</f>
        <v>8.8563725</v>
      </c>
      <c r="N62" s="2">
        <f>N40</f>
        <v>5.3622866</v>
      </c>
      <c r="O62" s="2">
        <f>O40</f>
        <v>3.3057361</v>
      </c>
      <c r="P62" s="2">
        <f>P40</f>
        <v>2.0583857999999995</v>
      </c>
      <c r="Q62" s="2">
        <f>Q40</f>
        <v>1.2887145</v>
      </c>
      <c r="R62" s="2">
        <f>R40</f>
        <v>0.8091820999999998</v>
      </c>
      <c r="S62" s="2">
        <f>S40</f>
        <v>0.5088672</v>
      </c>
      <c r="T62" s="2">
        <f>T40</f>
        <v>0.32027089999999997</v>
      </c>
    </row>
    <row r="63" spans="1:20" ht="14.25">
      <c r="A63" s="5">
        <v>3.005782</v>
      </c>
      <c r="C63" s="5">
        <v>2.008246</v>
      </c>
      <c r="E63" s="5">
        <v>1.480752</v>
      </c>
      <c r="G63" s="5">
        <v>1.606541</v>
      </c>
      <c r="I63" t="s">
        <v>14</v>
      </c>
      <c r="J63" s="2">
        <f>'Temps simu'!BJ66</f>
        <v>68.376487</v>
      </c>
      <c r="K63" s="2">
        <f>K53</f>
        <v>37.4140985</v>
      </c>
      <c r="L63" s="2">
        <f>L53</f>
        <v>21.3663946</v>
      </c>
      <c r="M63" s="2">
        <f>M53</f>
        <v>12.725648099999999</v>
      </c>
      <c r="N63" s="2">
        <f>N53</f>
        <v>7.771877</v>
      </c>
      <c r="O63" s="2">
        <f>O53</f>
        <v>4.8144915</v>
      </c>
      <c r="P63" s="2">
        <f>P53</f>
        <v>3.0058206999999997</v>
      </c>
      <c r="Q63" s="2">
        <f>Q53</f>
        <v>1.8845413999999998</v>
      </c>
      <c r="R63" s="2">
        <f>R53</f>
        <v>1.1841853</v>
      </c>
      <c r="S63" s="2">
        <f>S53</f>
        <v>0.7449894</v>
      </c>
      <c r="T63" s="2">
        <f>T53</f>
        <v>0.46898039999999996</v>
      </c>
    </row>
    <row r="64" spans="1:20" ht="14.25">
      <c r="A64" s="5">
        <v>2.9748799999999997</v>
      </c>
      <c r="C64" s="5">
        <v>2.014696</v>
      </c>
      <c r="E64" s="5">
        <v>1.480295</v>
      </c>
      <c r="G64" s="5">
        <v>1.488038</v>
      </c>
      <c r="I64" t="s">
        <v>58</v>
      </c>
      <c r="J64" s="2">
        <f>'Temps simu'!G67</f>
        <v>1320.3224159</v>
      </c>
      <c r="K64" s="2">
        <f>J64/(POWER(2,K59/1.5))</f>
        <v>831.7510022202317</v>
      </c>
      <c r="L64" s="2">
        <f>J64/(POWER(2,L59/1.5))</f>
        <v>523.9702979842136</v>
      </c>
      <c r="M64" s="2">
        <f>J64/(POWER(2,M59/1.5))</f>
        <v>330.080603975</v>
      </c>
      <c r="N64" s="2">
        <f>J64/(POWER(2,N59/1.5))</f>
        <v>207.93775055505793</v>
      </c>
      <c r="O64" s="2">
        <f>J64/(POWER(2,O59/1.5))</f>
        <v>130.9925744960534</v>
      </c>
      <c r="P64" s="2">
        <f>J64/(POWER(2,P59/1.5))</f>
        <v>82.52015099375</v>
      </c>
      <c r="Q64" s="2">
        <f>J64/(POWER(2,Q59/1.5))</f>
        <v>51.98443763876447</v>
      </c>
      <c r="R64" s="2">
        <f>J64/(POWER(2,R59/1.5))</f>
        <v>32.74814362401335</v>
      </c>
      <c r="S64" s="2">
        <f>J64/(POWER(2,S59/1.5))</f>
        <v>20.6300377484375</v>
      </c>
      <c r="T64" s="2">
        <f>J64/(POWER(2,T59/1.5))</f>
        <v>12.996109409691117</v>
      </c>
    </row>
    <row r="65" spans="1:20" ht="14.25">
      <c r="A65" s="5">
        <v>2.988378</v>
      </c>
      <c r="C65" s="5">
        <v>2.015687</v>
      </c>
      <c r="E65" s="5">
        <v>1.474269</v>
      </c>
      <c r="G65" s="5">
        <v>1.488182</v>
      </c>
      <c r="J65" s="2">
        <v>0</v>
      </c>
      <c r="K65">
        <v>1</v>
      </c>
      <c r="L65">
        <v>2</v>
      </c>
      <c r="M65" s="2">
        <f>L65+1</f>
        <v>3</v>
      </c>
      <c r="N65" s="2">
        <f>M65+1</f>
        <v>4</v>
      </c>
      <c r="O65" s="2">
        <f>N65+1</f>
        <v>5</v>
      </c>
      <c r="P65" s="2">
        <f>O65+1</f>
        <v>6</v>
      </c>
      <c r="Q65" s="2">
        <f>P65+1</f>
        <v>7</v>
      </c>
      <c r="R65" s="2">
        <f>Q65+1</f>
        <v>8</v>
      </c>
      <c r="S65" s="2">
        <f>R65+1</f>
        <v>9</v>
      </c>
      <c r="T65" s="2">
        <f>S65+1</f>
        <v>10</v>
      </c>
    </row>
    <row r="66" spans="1:20" ht="14.25">
      <c r="A66" s="5">
        <v>3.083551</v>
      </c>
      <c r="C66" s="5">
        <v>2.018382</v>
      </c>
      <c r="E66" s="5">
        <v>1.477523</v>
      </c>
      <c r="G66" s="5">
        <v>1.48583</v>
      </c>
      <c r="I66" t="s">
        <v>97</v>
      </c>
      <c r="J66" s="2">
        <f>J64/J62</f>
        <v>24.758985427644532</v>
      </c>
      <c r="K66" s="2">
        <f>K64/K61</f>
        <v>39.949213298524576</v>
      </c>
      <c r="L66" s="2">
        <f>L64/L61</f>
        <v>46.329746024433874</v>
      </c>
      <c r="M66" s="2">
        <f>M64/M61</f>
        <v>50.60656536423582</v>
      </c>
      <c r="N66" s="2">
        <f>N64/N61</f>
        <v>53.20542363314531</v>
      </c>
      <c r="O66" s="2">
        <f>O64/O61</f>
        <v>54.69156861891009</v>
      </c>
      <c r="P66" s="2">
        <f>P64/P61</f>
        <v>55.511725750074575</v>
      </c>
      <c r="Q66" s="2">
        <f>Q64/Q61</f>
        <v>55.9525174371333</v>
      </c>
      <c r="R66" s="2">
        <f>R64/R61</f>
        <v>56.188427074119666</v>
      </c>
      <c r="S66" s="2">
        <f>S64/S61</f>
        <v>56.314063608945546</v>
      </c>
      <c r="T66" s="2">
        <f>T64/T61</f>
        <v>56.38078579165452</v>
      </c>
    </row>
    <row r="67" spans="1:20" ht="14.25">
      <c r="A67" s="5">
        <v>2.99374</v>
      </c>
      <c r="C67" s="5">
        <v>2.078483</v>
      </c>
      <c r="E67" s="5">
        <v>1.474218</v>
      </c>
      <c r="G67" s="5">
        <v>1.502821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17" ht="14.25">
      <c r="A68" s="5">
        <v>2.94974</v>
      </c>
      <c r="C68" s="5">
        <v>2.034225</v>
      </c>
      <c r="E68" s="5">
        <v>1.476513</v>
      </c>
      <c r="G68" s="5">
        <v>1.6297599999999999</v>
      </c>
      <c r="J68" s="2"/>
      <c r="Q68" s="3"/>
    </row>
    <row r="69" spans="1:13" ht="14.25">
      <c r="A69" s="5" t="s">
        <v>93</v>
      </c>
      <c r="C69" s="5" t="s">
        <v>93</v>
      </c>
      <c r="E69" s="5" t="s">
        <v>93</v>
      </c>
      <c r="G69" s="5" t="s">
        <v>93</v>
      </c>
      <c r="J69" s="2">
        <f>Q59</f>
        <v>7</v>
      </c>
      <c r="K69" s="2">
        <f>R59</f>
        <v>8</v>
      </c>
      <c r="L69" s="2">
        <f>S59</f>
        <v>9</v>
      </c>
      <c r="M69" s="2">
        <f>T59</f>
        <v>10</v>
      </c>
    </row>
    <row r="70" spans="1:13" ht="14.25">
      <c r="A70" s="5">
        <v>1.84547</v>
      </c>
      <c r="C70" s="5">
        <v>1.36031</v>
      </c>
      <c r="E70" s="5">
        <v>0.986726</v>
      </c>
      <c r="G70" s="5">
        <v>0.931091</v>
      </c>
      <c r="I70" t="s">
        <v>8</v>
      </c>
      <c r="J70" s="2">
        <f>Q60</f>
        <v>0.9555529999999999</v>
      </c>
      <c r="K70" s="2">
        <f>R60</f>
        <v>0.5996421</v>
      </c>
      <c r="L70" s="2">
        <f>S60</f>
        <v>0.376978</v>
      </c>
      <c r="M70" s="2">
        <f>T60</f>
        <v>0.23722359999999998</v>
      </c>
    </row>
    <row r="71" spans="1:13" ht="14.25">
      <c r="A71" s="5">
        <v>1.994233</v>
      </c>
      <c r="C71" s="5">
        <v>1.35598</v>
      </c>
      <c r="E71" s="5">
        <v>0.924109</v>
      </c>
      <c r="G71" s="5">
        <v>1.008437</v>
      </c>
      <c r="I71" t="s">
        <v>7</v>
      </c>
      <c r="J71" s="2">
        <f>Q61</f>
        <v>0.9290812999999999</v>
      </c>
      <c r="K71" s="2">
        <f>R61</f>
        <v>0.5828271999999999</v>
      </c>
      <c r="L71" s="2">
        <f>S61</f>
        <v>0.3663389999999999</v>
      </c>
      <c r="M71" s="2">
        <f>T61</f>
        <v>0.23050600000000002</v>
      </c>
    </row>
    <row r="72" spans="1:13" ht="14.25">
      <c r="A72" s="5">
        <v>1.859377</v>
      </c>
      <c r="C72" s="5">
        <v>1.293205</v>
      </c>
      <c r="E72" s="5">
        <v>0.920006</v>
      </c>
      <c r="G72" s="5">
        <v>0.930724</v>
      </c>
      <c r="I72" t="s">
        <v>6</v>
      </c>
      <c r="J72" s="2">
        <f>Q62</f>
        <v>1.2887145</v>
      </c>
      <c r="K72" s="2">
        <f>R62</f>
        <v>0.8091820999999998</v>
      </c>
      <c r="L72" s="2">
        <f>S62</f>
        <v>0.5088672</v>
      </c>
      <c r="M72" s="2">
        <f>T62</f>
        <v>0.32027089999999997</v>
      </c>
    </row>
    <row r="73" spans="1:13" ht="14.25">
      <c r="A73" s="5">
        <v>1.863554</v>
      </c>
      <c r="C73" s="5">
        <v>1.259111</v>
      </c>
      <c r="E73" s="5">
        <v>0.9205369999999999</v>
      </c>
      <c r="G73" s="5">
        <v>0.930643</v>
      </c>
      <c r="I73" t="s">
        <v>14</v>
      </c>
      <c r="J73" s="2">
        <f>Q63</f>
        <v>1.8845413999999998</v>
      </c>
      <c r="K73" s="2">
        <f>R63</f>
        <v>1.1841853</v>
      </c>
      <c r="L73" s="2">
        <f>S63</f>
        <v>0.7449894</v>
      </c>
      <c r="M73" s="2">
        <f>T63</f>
        <v>0.46898039999999996</v>
      </c>
    </row>
    <row r="74" spans="1:13" ht="14.25">
      <c r="A74" s="5">
        <v>1.88452</v>
      </c>
      <c r="C74" s="5">
        <v>1.257144</v>
      </c>
      <c r="E74" s="5">
        <v>0.9254429999999999</v>
      </c>
      <c r="G74" s="5">
        <v>1.005102</v>
      </c>
      <c r="I74" t="s">
        <v>58</v>
      </c>
      <c r="J74" s="2">
        <f>Q64</f>
        <v>51.98443763876447</v>
      </c>
      <c r="K74" s="2">
        <f>R64</f>
        <v>32.74814362401335</v>
      </c>
      <c r="L74" s="2">
        <f>S64</f>
        <v>20.6300377484375</v>
      </c>
      <c r="M74" s="2">
        <f>T64</f>
        <v>12.996109409691117</v>
      </c>
    </row>
    <row r="75" spans="1:7" ht="14.25">
      <c r="A75" s="5">
        <v>1.865052</v>
      </c>
      <c r="C75" s="5">
        <v>1.261184</v>
      </c>
      <c r="E75" s="5">
        <v>0.925136</v>
      </c>
      <c r="G75" s="5">
        <v>0.93045</v>
      </c>
    </row>
    <row r="76" spans="1:7" ht="14.25">
      <c r="A76" s="5">
        <v>1.873556</v>
      </c>
      <c r="C76" s="5">
        <v>1.261812</v>
      </c>
      <c r="E76" s="5">
        <v>0.9213589999999999</v>
      </c>
      <c r="G76" s="5">
        <v>0.9305399999999999</v>
      </c>
    </row>
    <row r="77" spans="1:13" ht="14.25">
      <c r="A77" s="5">
        <v>1.933511</v>
      </c>
      <c r="C77" s="5">
        <v>1.263526</v>
      </c>
      <c r="E77" s="5">
        <v>0.9234089999999999</v>
      </c>
      <c r="G77" s="5">
        <v>0.929059</v>
      </c>
      <c r="J77" s="2">
        <f>J69</f>
        <v>7</v>
      </c>
      <c r="K77" s="2">
        <f>K69</f>
        <v>8</v>
      </c>
      <c r="L77" s="2">
        <f>L69</f>
        <v>9</v>
      </c>
      <c r="M77" s="2">
        <f>M69</f>
        <v>10</v>
      </c>
    </row>
    <row r="78" spans="1:13" ht="14.25">
      <c r="A78" s="5">
        <v>1.876933</v>
      </c>
      <c r="C78" s="5">
        <v>1.301384</v>
      </c>
      <c r="E78" s="5">
        <v>0.921327</v>
      </c>
      <c r="G78" s="5">
        <v>0.9397629999999999</v>
      </c>
      <c r="I78" t="s">
        <v>8</v>
      </c>
      <c r="J78" s="2">
        <f>J70</f>
        <v>0.9555529999999999</v>
      </c>
      <c r="K78" s="2">
        <f>K70</f>
        <v>0.5996421</v>
      </c>
      <c r="L78" s="2">
        <f>L70</f>
        <v>0.376978</v>
      </c>
      <c r="M78" s="2">
        <f>M70</f>
        <v>0.23722359999999998</v>
      </c>
    </row>
    <row r="79" spans="1:13" ht="14.25">
      <c r="A79" s="5">
        <v>1.849208</v>
      </c>
      <c r="C79" s="5">
        <v>1.273489</v>
      </c>
      <c r="E79" s="5">
        <v>0.9227609999999999</v>
      </c>
      <c r="G79" s="5">
        <v>1.019721</v>
      </c>
      <c r="I79" t="s">
        <v>7</v>
      </c>
      <c r="J79" s="2">
        <f>J71</f>
        <v>0.9290812999999999</v>
      </c>
      <c r="K79" s="2">
        <f>K71</f>
        <v>0.5828271999999999</v>
      </c>
      <c r="L79" s="2">
        <f>L71</f>
        <v>0.3663389999999999</v>
      </c>
      <c r="M79" s="2">
        <f>M71</f>
        <v>0.23050600000000002</v>
      </c>
    </row>
    <row r="80" spans="1:13" ht="14.25">
      <c r="A80" s="5" t="s">
        <v>94</v>
      </c>
      <c r="C80" s="5" t="s">
        <v>94</v>
      </c>
      <c r="E80" s="5" t="s">
        <v>94</v>
      </c>
      <c r="G80" s="5" t="s">
        <v>94</v>
      </c>
      <c r="I80" t="s">
        <v>6</v>
      </c>
      <c r="J80" s="2">
        <f>J72</f>
        <v>1.2887145</v>
      </c>
      <c r="K80" s="2">
        <f>K72</f>
        <v>0.8091820999999998</v>
      </c>
      <c r="L80" s="2">
        <f>L72</f>
        <v>0.5088672</v>
      </c>
      <c r="M80" s="2">
        <f>M72</f>
        <v>0.32027089999999997</v>
      </c>
    </row>
    <row r="81" spans="1:13" ht="14.25">
      <c r="A81" s="5">
        <v>1.159572</v>
      </c>
      <c r="C81" s="5">
        <v>0.8542839999999999</v>
      </c>
      <c r="E81" s="5">
        <v>0.6191409999999999</v>
      </c>
      <c r="G81" s="5">
        <v>0.584232</v>
      </c>
      <c r="I81" t="s">
        <v>14</v>
      </c>
      <c r="J81" s="2">
        <f>J73</f>
        <v>1.8845413999999998</v>
      </c>
      <c r="K81" s="2">
        <f>K73</f>
        <v>1.1841853</v>
      </c>
      <c r="L81" s="2">
        <f>L73</f>
        <v>0.7449894</v>
      </c>
      <c r="M81" s="2">
        <f>M73</f>
        <v>0.46898039999999996</v>
      </c>
    </row>
    <row r="82" spans="1:7" ht="14.25">
      <c r="A82" s="5">
        <v>1.253287</v>
      </c>
      <c r="C82" s="5">
        <v>0.851557</v>
      </c>
      <c r="E82" s="5">
        <v>0.579695</v>
      </c>
      <c r="G82" s="5">
        <v>0.632957</v>
      </c>
    </row>
    <row r="83" spans="1:7" ht="14.25">
      <c r="A83" s="5">
        <v>1.168333</v>
      </c>
      <c r="C83" s="5">
        <v>0.8120109999999999</v>
      </c>
      <c r="E83" s="5">
        <v>0.57711</v>
      </c>
      <c r="G83" s="5">
        <v>0.584001</v>
      </c>
    </row>
    <row r="84" spans="1:7" ht="14.25">
      <c r="A84" s="5">
        <v>1.170964</v>
      </c>
      <c r="C84" s="5">
        <v>0.7905329999999999</v>
      </c>
      <c r="E84" s="5">
        <v>0.577445</v>
      </c>
      <c r="G84" s="5">
        <v>0.58395</v>
      </c>
    </row>
    <row r="85" spans="1:7" ht="14.25">
      <c r="A85" s="5">
        <v>1.184172</v>
      </c>
      <c r="C85" s="5">
        <v>0.7892939999999999</v>
      </c>
      <c r="E85" s="5">
        <v>0.580535</v>
      </c>
      <c r="G85" s="5">
        <v>0.630856</v>
      </c>
    </row>
    <row r="86" spans="1:7" ht="14.25">
      <c r="A86" s="5">
        <v>1.171907</v>
      </c>
      <c r="C86" s="5">
        <v>0.791839</v>
      </c>
      <c r="E86" s="5">
        <v>0.580342</v>
      </c>
      <c r="G86" s="5">
        <v>0.583828</v>
      </c>
    </row>
    <row r="87" spans="1:7" ht="14.25">
      <c r="A87" s="5">
        <v>1.177265</v>
      </c>
      <c r="C87" s="5">
        <v>0.792234</v>
      </c>
      <c r="E87" s="5">
        <v>0.577962</v>
      </c>
      <c r="G87" s="5">
        <v>0.583885</v>
      </c>
    </row>
    <row r="88" spans="1:7" ht="14.25">
      <c r="A88" s="5">
        <v>1.215034</v>
      </c>
      <c r="C88" s="5">
        <v>0.793314</v>
      </c>
      <c r="E88" s="5">
        <v>0.5792539999999999</v>
      </c>
      <c r="G88" s="5">
        <v>0.582952</v>
      </c>
    </row>
    <row r="89" spans="1:7" ht="14.25">
      <c r="A89" s="5">
        <v>1.179392</v>
      </c>
      <c r="C89" s="5">
        <v>0.817164</v>
      </c>
      <c r="E89" s="5">
        <v>0.577942</v>
      </c>
      <c r="G89" s="5">
        <v>0.589695</v>
      </c>
    </row>
    <row r="90" spans="1:7" ht="14.25">
      <c r="A90" s="5">
        <v>1.161927</v>
      </c>
      <c r="C90" s="5">
        <v>0.7995909999999999</v>
      </c>
      <c r="E90" s="5">
        <v>0.578846</v>
      </c>
      <c r="G90" s="5">
        <v>0.640065</v>
      </c>
    </row>
    <row r="91" spans="1:7" ht="14.25">
      <c r="A91" s="5" t="s">
        <v>95</v>
      </c>
      <c r="C91" s="5" t="s">
        <v>95</v>
      </c>
      <c r="E91" s="5" t="s">
        <v>95</v>
      </c>
      <c r="G91" s="5" t="s">
        <v>95</v>
      </c>
    </row>
    <row r="92" spans="1:7" ht="14.25">
      <c r="A92" s="5">
        <v>0.729484</v>
      </c>
      <c r="C92" s="5">
        <v>0.53728</v>
      </c>
      <c r="E92" s="5">
        <v>0.389215</v>
      </c>
      <c r="G92" s="5">
        <v>0.36727</v>
      </c>
    </row>
    <row r="93" spans="1:7" ht="14.25">
      <c r="A93" s="5">
        <v>0.7885209999999999</v>
      </c>
      <c r="C93" s="5">
        <v>0.535562</v>
      </c>
      <c r="E93" s="5">
        <v>0.36436599999999997</v>
      </c>
      <c r="G93" s="5">
        <v>0.39796499999999996</v>
      </c>
    </row>
    <row r="94" spans="1:7" ht="14.25">
      <c r="A94" s="5">
        <v>0.735003</v>
      </c>
      <c r="C94" s="5">
        <v>0.510649</v>
      </c>
      <c r="E94" s="5">
        <v>0.362738</v>
      </c>
      <c r="G94" s="5">
        <v>0.367125</v>
      </c>
    </row>
    <row r="95" spans="1:7" ht="14.25">
      <c r="A95" s="5">
        <v>0.73666</v>
      </c>
      <c r="C95" s="5">
        <v>0.497119</v>
      </c>
      <c r="E95" s="5">
        <v>0.362948</v>
      </c>
      <c r="G95" s="5">
        <v>0.367092</v>
      </c>
    </row>
    <row r="96" spans="1:7" ht="14.25">
      <c r="A96" s="5">
        <v>0.744981</v>
      </c>
      <c r="C96" s="5">
        <v>0.496338</v>
      </c>
      <c r="E96" s="5">
        <v>0.36489499999999997</v>
      </c>
      <c r="G96" s="5">
        <v>0.39664099999999997</v>
      </c>
    </row>
    <row r="97" spans="1:7" ht="14.25">
      <c r="A97" s="5">
        <v>0.737255</v>
      </c>
      <c r="C97" s="5">
        <v>0.497942</v>
      </c>
      <c r="E97" s="5">
        <v>0.36477299999999996</v>
      </c>
      <c r="G97" s="5">
        <v>0.367016</v>
      </c>
    </row>
    <row r="98" spans="1:7" ht="14.25">
      <c r="A98" s="5">
        <v>0.74063</v>
      </c>
      <c r="C98" s="5">
        <v>0.498191</v>
      </c>
      <c r="E98" s="5">
        <v>0.363274</v>
      </c>
      <c r="G98" s="5">
        <v>0.367052</v>
      </c>
    </row>
    <row r="99" spans="1:7" ht="14.25">
      <c r="A99" s="5">
        <v>0.764423</v>
      </c>
      <c r="C99" s="5">
        <v>0.49887099999999995</v>
      </c>
      <c r="E99" s="5">
        <v>0.36408799999999997</v>
      </c>
      <c r="G99" s="5">
        <v>0.36646399999999996</v>
      </c>
    </row>
    <row r="100" spans="1:7" ht="14.25">
      <c r="A100" s="5">
        <v>0.74197</v>
      </c>
      <c r="C100" s="5">
        <v>0.513895</v>
      </c>
      <c r="E100" s="5">
        <v>0.363262</v>
      </c>
      <c r="G100" s="5">
        <v>0.370712</v>
      </c>
    </row>
    <row r="101" spans="1:7" ht="14.25">
      <c r="A101" s="5">
        <v>0.7309669999999999</v>
      </c>
      <c r="C101" s="5">
        <v>0.502825</v>
      </c>
      <c r="E101" s="5">
        <v>0.36383099999999996</v>
      </c>
      <c r="G101" s="5">
        <v>0.402443</v>
      </c>
    </row>
    <row r="102" spans="1:7" ht="14.25">
      <c r="A102" s="5" t="s">
        <v>96</v>
      </c>
      <c r="C102" s="5" t="s">
        <v>96</v>
      </c>
      <c r="E102" s="5" t="s">
        <v>96</v>
      </c>
      <c r="G102" s="5" t="s">
        <v>96</v>
      </c>
    </row>
    <row r="103" spans="1:7" ht="14.25">
      <c r="A103" s="5">
        <v>0.459213</v>
      </c>
      <c r="C103" s="5">
        <v>0.33816999999999997</v>
      </c>
      <c r="E103" s="5">
        <v>0.244917</v>
      </c>
      <c r="G103" s="5">
        <v>0.23110799999999998</v>
      </c>
    </row>
    <row r="104" spans="1:7" ht="14.25">
      <c r="A104" s="5">
        <v>0.496403</v>
      </c>
      <c r="C104" s="5">
        <v>0.33708699999999997</v>
      </c>
      <c r="E104" s="5">
        <v>0.229263</v>
      </c>
      <c r="G104" s="5">
        <v>0.250445</v>
      </c>
    </row>
    <row r="105" spans="1:7" ht="14.25">
      <c r="A105" s="5">
        <v>0.46268899999999996</v>
      </c>
      <c r="C105" s="5">
        <v>0.321394</v>
      </c>
      <c r="E105" s="5">
        <v>0.228237</v>
      </c>
      <c r="G105" s="5">
        <v>0.231016</v>
      </c>
    </row>
    <row r="106" spans="1:7" ht="14.25">
      <c r="A106" s="5">
        <v>0.463734</v>
      </c>
      <c r="C106" s="5">
        <v>0.31287</v>
      </c>
      <c r="E106" s="5">
        <v>0.22837</v>
      </c>
      <c r="G106" s="5">
        <v>0.23099599999999998</v>
      </c>
    </row>
    <row r="107" spans="1:7" ht="14.25">
      <c r="A107" s="5">
        <v>0.468975</v>
      </c>
      <c r="C107" s="5">
        <v>0.312378</v>
      </c>
      <c r="E107" s="5">
        <v>0.229597</v>
      </c>
      <c r="G107" s="5">
        <v>0.249611</v>
      </c>
    </row>
    <row r="108" spans="1:7" ht="14.25">
      <c r="A108" s="5">
        <v>0.46410799999999997</v>
      </c>
      <c r="C108" s="5">
        <v>0.313388</v>
      </c>
      <c r="E108" s="5">
        <v>0.22952</v>
      </c>
      <c r="G108" s="5">
        <v>0.230948</v>
      </c>
    </row>
    <row r="109" spans="1:7" ht="14.25">
      <c r="A109" s="5">
        <v>0.466234</v>
      </c>
      <c r="C109" s="5">
        <v>0.31354499999999996</v>
      </c>
      <c r="E109" s="5">
        <v>0.228575</v>
      </c>
      <c r="G109" s="5">
        <v>0.23096999999999998</v>
      </c>
    </row>
    <row r="110" spans="1:7" ht="14.25">
      <c r="A110" s="5">
        <v>0.48122299999999996</v>
      </c>
      <c r="C110" s="5">
        <v>0.313974</v>
      </c>
      <c r="E110" s="5">
        <v>0.22908799999999999</v>
      </c>
      <c r="G110" s="5">
        <v>0.2306</v>
      </c>
    </row>
    <row r="111" spans="1:7" ht="14.25">
      <c r="A111" s="5">
        <v>0.467078</v>
      </c>
      <c r="C111" s="5">
        <v>0.323438</v>
      </c>
      <c r="E111" s="5">
        <v>0.228567</v>
      </c>
      <c r="G111" s="5">
        <v>0.23327599999999998</v>
      </c>
    </row>
    <row r="112" spans="1:7" ht="14.25">
      <c r="A112" s="5">
        <v>0.460147</v>
      </c>
      <c r="C112" s="5">
        <v>0.316465</v>
      </c>
      <c r="E112" s="5">
        <v>0.228926</v>
      </c>
      <c r="G112" s="5">
        <v>0.253266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3"/>
  <sheetViews>
    <sheetView tabSelected="1" workbookViewId="0" topLeftCell="S63">
      <selection activeCell="V78" sqref="V78"/>
    </sheetView>
  </sheetViews>
  <sheetFormatPr defaultColWidth="12.57421875" defaultRowHeight="12.75"/>
  <cols>
    <col min="1" max="16384" width="11.7109375" style="0" customWidth="1"/>
  </cols>
  <sheetData>
    <row r="1" spans="1:23" ht="14.25">
      <c r="A1" s="5" t="s">
        <v>8</v>
      </c>
      <c r="C1">
        <v>250</v>
      </c>
      <c r="E1">
        <v>500</v>
      </c>
      <c r="G1" t="s">
        <v>14</v>
      </c>
      <c r="Q1" s="5" t="s">
        <v>8</v>
      </c>
      <c r="S1">
        <v>250</v>
      </c>
      <c r="U1">
        <v>500</v>
      </c>
      <c r="W1" t="s">
        <v>14</v>
      </c>
    </row>
    <row r="2" spans="1:23" ht="14.25">
      <c r="A2" s="5">
        <v>445</v>
      </c>
      <c r="C2" s="5" t="s">
        <v>86</v>
      </c>
      <c r="E2" s="5" t="s">
        <v>86</v>
      </c>
      <c r="G2" s="5" t="s">
        <v>86</v>
      </c>
      <c r="Q2" s="5">
        <v>445</v>
      </c>
      <c r="S2" s="5" t="s">
        <v>86</v>
      </c>
      <c r="U2" s="5" t="s">
        <v>86</v>
      </c>
      <c r="W2" s="5" t="s">
        <v>86</v>
      </c>
    </row>
    <row r="3" spans="1:23" ht="14.25">
      <c r="A3" s="5">
        <v>154.645314</v>
      </c>
      <c r="C3" s="5">
        <v>92.51558</v>
      </c>
      <c r="E3" s="5">
        <v>74.801197</v>
      </c>
      <c r="G3" s="5">
        <v>62.894486</v>
      </c>
      <c r="Q3" s="5">
        <v>404.654204</v>
      </c>
      <c r="S3" s="5">
        <v>214.767883</v>
      </c>
      <c r="U3" s="5">
        <v>163.546117</v>
      </c>
      <c r="W3" s="5">
        <v>128.748438</v>
      </c>
    </row>
    <row r="4" spans="1:23" ht="14.25">
      <c r="A4" s="5">
        <v>157.664364</v>
      </c>
      <c r="C4" s="5">
        <v>92.338038</v>
      </c>
      <c r="E4" s="5">
        <v>77.8233</v>
      </c>
      <c r="G4" s="5">
        <v>63.532079</v>
      </c>
      <c r="Q4" s="5">
        <v>411.371529</v>
      </c>
      <c r="S4" s="5">
        <v>214.408</v>
      </c>
      <c r="U4" s="5">
        <v>168.247893</v>
      </c>
      <c r="W4" s="5">
        <v>129.27573</v>
      </c>
    </row>
    <row r="5" spans="1:23" ht="14.25">
      <c r="A5" s="5">
        <v>156.274335</v>
      </c>
      <c r="C5" s="5">
        <v>92.309681</v>
      </c>
      <c r="E5" s="5">
        <v>76.250853</v>
      </c>
      <c r="G5" s="5">
        <v>62.923592</v>
      </c>
      <c r="Q5" s="5">
        <v>409.127795</v>
      </c>
      <c r="S5" s="5">
        <v>214.365099</v>
      </c>
      <c r="U5" s="5">
        <v>165.307971</v>
      </c>
      <c r="W5" s="5">
        <v>128.805332</v>
      </c>
    </row>
    <row r="6" spans="1:23" ht="14.25">
      <c r="A6" s="5">
        <v>156.031923</v>
      </c>
      <c r="C6" s="5">
        <v>92.352379</v>
      </c>
      <c r="E6" s="5">
        <v>74.873126</v>
      </c>
      <c r="G6" s="5">
        <v>63.353852</v>
      </c>
      <c r="Q6" s="5">
        <v>408.732232</v>
      </c>
      <c r="S6" s="5">
        <v>214.425724</v>
      </c>
      <c r="U6" s="5">
        <v>163.669595</v>
      </c>
      <c r="W6" s="5">
        <v>129.484952</v>
      </c>
    </row>
    <row r="7" spans="1:23" ht="14.25">
      <c r="A7" s="5">
        <v>156.379104</v>
      </c>
      <c r="C7" s="5">
        <v>92.652638</v>
      </c>
      <c r="E7" s="5">
        <v>75.643459</v>
      </c>
      <c r="G7" s="5">
        <v>63.296083</v>
      </c>
      <c r="Q7" s="5">
        <v>409.322759</v>
      </c>
      <c r="S7" s="5">
        <v>214.92275</v>
      </c>
      <c r="U7" s="5">
        <v>164.893692</v>
      </c>
      <c r="W7" s="5">
        <v>129.395795</v>
      </c>
    </row>
    <row r="8" spans="1:23" ht="14.25">
      <c r="A8" s="5">
        <v>156.034429</v>
      </c>
      <c r="C8" s="5">
        <v>92.748017</v>
      </c>
      <c r="E8" s="5">
        <v>74.941525</v>
      </c>
      <c r="G8" s="5">
        <v>63.361945</v>
      </c>
      <c r="Q8" s="5">
        <v>408.751325</v>
      </c>
      <c r="S8" s="5">
        <v>215.070347</v>
      </c>
      <c r="U8" s="5">
        <v>163.776073</v>
      </c>
      <c r="W8" s="5">
        <v>129.502469</v>
      </c>
    </row>
    <row r="9" spans="1:23" ht="14.25">
      <c r="A9" s="5">
        <v>156.025577</v>
      </c>
      <c r="C9" s="5">
        <v>92.319014</v>
      </c>
      <c r="E9" s="5">
        <v>75.067627</v>
      </c>
      <c r="G9" s="5">
        <v>63.261349</v>
      </c>
      <c r="Q9" s="5">
        <v>408.724992</v>
      </c>
      <c r="S9" s="5">
        <v>214.37915</v>
      </c>
      <c r="U9" s="5">
        <v>163.984078</v>
      </c>
      <c r="W9" s="5">
        <v>129.335067</v>
      </c>
    </row>
    <row r="10" spans="1:23" ht="14.25">
      <c r="A10" s="5">
        <v>159.955377</v>
      </c>
      <c r="C10" s="5">
        <v>92.543022</v>
      </c>
      <c r="E10" s="5">
        <v>76.889037</v>
      </c>
      <c r="G10" s="5">
        <v>63.215582</v>
      </c>
      <c r="Q10" s="5">
        <v>415.009524</v>
      </c>
      <c r="S10" s="5">
        <v>214.744302</v>
      </c>
      <c r="U10" s="5">
        <v>166.321433</v>
      </c>
      <c r="W10" s="5">
        <v>129.264441</v>
      </c>
    </row>
    <row r="11" spans="1:23" ht="14.25">
      <c r="A11" s="5">
        <v>156.3749</v>
      </c>
      <c r="C11" s="5">
        <v>92.32451</v>
      </c>
      <c r="E11" s="5">
        <v>75.451784</v>
      </c>
      <c r="G11" s="5">
        <v>63.206397</v>
      </c>
      <c r="Q11" s="5">
        <v>409.21706</v>
      </c>
      <c r="S11" s="5">
        <v>214.392857</v>
      </c>
      <c r="U11" s="5">
        <v>164.596838</v>
      </c>
      <c r="W11" s="5">
        <v>129.248373</v>
      </c>
    </row>
    <row r="12" spans="1:23" ht="14.25">
      <c r="A12" s="5">
        <v>157.348013</v>
      </c>
      <c r="C12" s="5">
        <v>92.77734</v>
      </c>
      <c r="E12" s="5">
        <v>75.466912</v>
      </c>
      <c r="G12" s="5">
        <v>62.856424</v>
      </c>
      <c r="Q12" s="5">
        <v>409.885912</v>
      </c>
      <c r="S12" s="5">
        <v>215.110604</v>
      </c>
      <c r="U12" s="5">
        <v>164.62044</v>
      </c>
      <c r="W12" s="5">
        <v>128.69171</v>
      </c>
    </row>
    <row r="13" spans="1:23" ht="14.25">
      <c r="A13" s="5">
        <f>AVERAGE(A3:A12)</f>
        <v>156.67333359999998</v>
      </c>
      <c r="B13" s="5"/>
      <c r="C13" s="5">
        <f>AVERAGE(C3:C12)</f>
        <v>92.4880219</v>
      </c>
      <c r="D13" s="5"/>
      <c r="E13" s="5">
        <f>AVERAGE(E3:E12)</f>
        <v>75.720882</v>
      </c>
      <c r="F13" s="5"/>
      <c r="G13" s="5">
        <f>AVERAGE(G3:G12)</f>
        <v>63.1901789</v>
      </c>
      <c r="Q13" s="5">
        <f>AVERAGE(Q3:Q12)</f>
        <v>409.4797332</v>
      </c>
      <c r="R13" s="5"/>
      <c r="S13" s="5">
        <f>AVERAGE(S3:S12)</f>
        <v>214.6586716</v>
      </c>
      <c r="T13" s="5"/>
      <c r="U13" s="5">
        <f>AVERAGE(U3:U12)</f>
        <v>164.896413</v>
      </c>
      <c r="V13" s="5"/>
      <c r="W13" s="5">
        <f>AVERAGE(W3:W12)</f>
        <v>129.17523070000001</v>
      </c>
    </row>
    <row r="14" spans="1:26" ht="14.25">
      <c r="A14" s="5"/>
      <c r="Q14" s="2">
        <f>CONFIDENCE(0.05,STDEV(Q3:Q12),10)</f>
        <v>1.5934165710813322</v>
      </c>
      <c r="S14" s="2">
        <f>CONFIDENCE(0.05,STDEV(S3:S12),10)</f>
        <v>0.1864877160797669</v>
      </c>
      <c r="U14" s="2">
        <f>CONFIDENCE(0.05,STDEV(U3:U12),10)</f>
        <v>0.90087994844408</v>
      </c>
      <c r="W14" s="2">
        <f>CONFIDENCE(0.05,STDEV(W3:W12),10)</f>
        <v>0.1908532813569932</v>
      </c>
      <c r="X14" s="2" t="e">
        <f>CONFIDENCE(0.05,STDEV(X3:X12),10)</f>
        <v>#N/A</v>
      </c>
      <c r="Y14" s="2" t="e">
        <f>CONFIDENCE(0.05,STDEV(Y3:Y12),10)</f>
        <v>#N/A</v>
      </c>
      <c r="Z14" s="2" t="e">
        <f>CONFIDENCE(0.05,STDEV(Z3:Z12),10)</f>
        <v>#N/A</v>
      </c>
    </row>
    <row r="15" spans="1:23" ht="14.25">
      <c r="A15" s="5">
        <v>821</v>
      </c>
      <c r="C15" s="5" t="s">
        <v>98</v>
      </c>
      <c r="E15" s="5" t="s">
        <v>98</v>
      </c>
      <c r="G15" s="5" t="s">
        <v>98</v>
      </c>
      <c r="Q15" s="5">
        <v>821</v>
      </c>
      <c r="S15" s="5" t="s">
        <v>98</v>
      </c>
      <c r="U15" s="5" t="s">
        <v>98</v>
      </c>
      <c r="W15" s="5" t="s">
        <v>98</v>
      </c>
    </row>
    <row r="16" spans="1:23" ht="14.25">
      <c r="A16" s="5">
        <v>204.262314</v>
      </c>
      <c r="C16" s="5">
        <v>125.572082</v>
      </c>
      <c r="E16" s="5">
        <v>98.224545</v>
      </c>
      <c r="G16" s="5">
        <v>84.98623</v>
      </c>
      <c r="Q16" s="5">
        <v>525.041034</v>
      </c>
      <c r="S16" s="5">
        <v>286.251545</v>
      </c>
      <c r="U16" s="5">
        <v>202.566589</v>
      </c>
      <c r="W16" s="5">
        <v>166.529029</v>
      </c>
    </row>
    <row r="17" spans="1:23" ht="14.25">
      <c r="A17" s="5">
        <v>208.724352</v>
      </c>
      <c r="C17" s="5">
        <v>125.252791</v>
      </c>
      <c r="E17" s="5">
        <v>102.886766</v>
      </c>
      <c r="G17" s="5">
        <v>86.629359</v>
      </c>
      <c r="Q17" s="5">
        <v>535.920256</v>
      </c>
      <c r="S17" s="5">
        <v>285.744703</v>
      </c>
      <c r="U17" s="5">
        <v>210.906164</v>
      </c>
      <c r="W17" s="5">
        <v>168.198574</v>
      </c>
    </row>
    <row r="18" spans="1:23" ht="14.25">
      <c r="A18" s="5">
        <v>207.203097</v>
      </c>
      <c r="C18" s="5">
        <v>125.166082</v>
      </c>
      <c r="E18" s="5">
        <v>98.402355</v>
      </c>
      <c r="G18" s="5">
        <v>85.142842</v>
      </c>
      <c r="Q18" s="5">
        <v>533.468487</v>
      </c>
      <c r="S18" s="5">
        <v>285.607061</v>
      </c>
      <c r="U18" s="5">
        <v>203.811696</v>
      </c>
      <c r="W18" s="5">
        <v>166.777635</v>
      </c>
    </row>
    <row r="19" spans="1:23" ht="14.25">
      <c r="A19" s="5">
        <v>207.285045</v>
      </c>
      <c r="C19" s="5">
        <v>125.216564</v>
      </c>
      <c r="E19" s="5">
        <v>97.410762</v>
      </c>
      <c r="G19" s="5">
        <v>85.485408</v>
      </c>
      <c r="Q19" s="5">
        <v>533.594532</v>
      </c>
      <c r="S19" s="5">
        <v>285.687196</v>
      </c>
      <c r="U19" s="5">
        <v>202.213549</v>
      </c>
      <c r="W19" s="5">
        <v>167.321425</v>
      </c>
    </row>
    <row r="20" spans="1:23" ht="14.25">
      <c r="A20" s="5">
        <v>207.509481</v>
      </c>
      <c r="C20" s="5">
        <v>125.834184</v>
      </c>
      <c r="E20" s="5">
        <v>97.65678</v>
      </c>
      <c r="G20" s="5">
        <v>85.898337</v>
      </c>
      <c r="Q20" s="5">
        <v>533.994792</v>
      </c>
      <c r="S20" s="5">
        <v>286.667607</v>
      </c>
      <c r="U20" s="5">
        <v>202.604078</v>
      </c>
      <c r="W20" s="5">
        <v>167.976908</v>
      </c>
    </row>
    <row r="21" spans="1:23" ht="14.25">
      <c r="A21" s="5">
        <v>207.023372</v>
      </c>
      <c r="C21" s="5">
        <v>125.873097</v>
      </c>
      <c r="E21" s="5">
        <v>96.975688</v>
      </c>
      <c r="G21" s="5">
        <v>85.541712</v>
      </c>
      <c r="Q21" s="5">
        <v>533.188445</v>
      </c>
      <c r="S21" s="5">
        <v>286.729377</v>
      </c>
      <c r="U21" s="5">
        <v>201.522911</v>
      </c>
      <c r="W21" s="5">
        <v>167.410802</v>
      </c>
    </row>
    <row r="22" spans="1:23" ht="14.25">
      <c r="A22" s="5">
        <v>207.212077</v>
      </c>
      <c r="C22" s="5">
        <v>125.181024</v>
      </c>
      <c r="E22" s="5">
        <v>97.676149</v>
      </c>
      <c r="G22" s="5">
        <v>85.469974</v>
      </c>
      <c r="Q22" s="5">
        <v>533.477558</v>
      </c>
      <c r="S22" s="5">
        <v>285.63078</v>
      </c>
      <c r="U22" s="5">
        <v>202.634825</v>
      </c>
      <c r="W22" s="5">
        <v>167.296925</v>
      </c>
    </row>
    <row r="23" spans="1:23" ht="14.25">
      <c r="A23" s="5">
        <v>209.320341</v>
      </c>
      <c r="C23" s="5">
        <v>125.546692</v>
      </c>
      <c r="E23" s="5">
        <v>99.016235</v>
      </c>
      <c r="G23" s="5">
        <v>85.50551</v>
      </c>
      <c r="Q23" s="5">
        <v>536.869595</v>
      </c>
      <c r="S23" s="5">
        <v>286.211241</v>
      </c>
      <c r="U23" s="5">
        <v>204.785743</v>
      </c>
      <c r="W23" s="5">
        <v>167.353335</v>
      </c>
    </row>
    <row r="24" spans="1:23" ht="14.25">
      <c r="A24" s="5">
        <v>207.551242</v>
      </c>
      <c r="C24" s="5">
        <v>125.172886</v>
      </c>
      <c r="E24" s="5">
        <v>98.000417</v>
      </c>
      <c r="G24" s="5">
        <v>85.644279</v>
      </c>
      <c r="Q24" s="5">
        <v>534.020471</v>
      </c>
      <c r="S24" s="5">
        <v>285.617862</v>
      </c>
      <c r="U24" s="5">
        <v>203.149567</v>
      </c>
      <c r="W24" s="5">
        <v>167.573616</v>
      </c>
    </row>
    <row r="25" spans="1:23" ht="14.25">
      <c r="A25" s="5">
        <v>208.050693</v>
      </c>
      <c r="C25" s="5">
        <v>125.700975</v>
      </c>
      <c r="E25" s="5">
        <v>98.326194</v>
      </c>
      <c r="G25" s="5">
        <v>85.079775</v>
      </c>
      <c r="Q25" s="5">
        <v>535.083793</v>
      </c>
      <c r="S25" s="5">
        <v>286.456151</v>
      </c>
      <c r="U25" s="5">
        <v>203.666707</v>
      </c>
      <c r="W25" s="5">
        <v>166.677523</v>
      </c>
    </row>
    <row r="26" spans="1:23" ht="14.25">
      <c r="A26" s="5">
        <f>AVERAGE(A16:A25)</f>
        <v>207.4142014</v>
      </c>
      <c r="B26" s="5"/>
      <c r="C26" s="5">
        <f>AVERAGE(C16:C25)</f>
        <v>125.4516377</v>
      </c>
      <c r="D26" s="5"/>
      <c r="E26" s="5">
        <f>AVERAGE(E16:E25)</f>
        <v>98.45758909999999</v>
      </c>
      <c r="F26" s="5"/>
      <c r="G26" s="5">
        <f>AVERAGE(G16:G25)</f>
        <v>85.53834260000001</v>
      </c>
      <c r="Q26" s="5">
        <f>AVERAGE(Q16:Q25)</f>
        <v>533.4658962999999</v>
      </c>
      <c r="R26" s="5"/>
      <c r="S26" s="5">
        <f>AVERAGE(S16:S25)</f>
        <v>286.0603523</v>
      </c>
      <c r="T26" s="5"/>
      <c r="U26" s="5">
        <f>AVERAGE(U16:U25)</f>
        <v>203.7861829</v>
      </c>
      <c r="V26" s="5"/>
      <c r="W26" s="5">
        <f>AVERAGE(W16:W25)</f>
        <v>167.3115772</v>
      </c>
    </row>
    <row r="27" spans="1:26" ht="14.25">
      <c r="A27" s="5"/>
      <c r="Q27" s="2">
        <f>CONFIDENCE(0.05,STDEV(Q16:Q25),10)</f>
        <v>1.9803924328146123</v>
      </c>
      <c r="S27" s="2">
        <f>CONFIDENCE(0.05,STDEV(S16:S25),10)</f>
        <v>0.28153632575973425</v>
      </c>
      <c r="U27" s="2">
        <f>CONFIDENCE(0.05,STDEV(U16:U25),10)</f>
        <v>1.6517462004939505</v>
      </c>
      <c r="W27" s="2">
        <f>CONFIDENCE(0.05,STDEV(W16:W25),10)</f>
        <v>0.33373750689100623</v>
      </c>
      <c r="X27" s="2" t="e">
        <f>CONFIDENCE(0.05,STDEV(X16:X25),10)</f>
        <v>#N/A</v>
      </c>
      <c r="Y27" s="2" t="e">
        <f>CONFIDENCE(0.05,STDEV(Y16:Y25),10)</f>
        <v>#N/A</v>
      </c>
      <c r="Z27" s="2" t="e">
        <f>CONFIDENCE(0.05,STDEV(Z16:Z25),10)</f>
        <v>#N/A</v>
      </c>
    </row>
    <row r="28" spans="1:23" ht="14.25">
      <c r="A28" s="5">
        <v>287</v>
      </c>
      <c r="C28" s="5" t="s">
        <v>88</v>
      </c>
      <c r="E28" s="5" t="s">
        <v>88</v>
      </c>
      <c r="G28" s="5" t="s">
        <v>88</v>
      </c>
      <c r="Q28" s="5">
        <v>287</v>
      </c>
      <c r="S28" s="5" t="s">
        <v>88</v>
      </c>
      <c r="U28" s="5" t="s">
        <v>88</v>
      </c>
      <c r="W28" s="5" t="s">
        <v>88</v>
      </c>
    </row>
    <row r="29" spans="1:23" ht="14.25">
      <c r="A29" s="5">
        <v>142.02725</v>
      </c>
      <c r="C29" s="5">
        <v>96.768198</v>
      </c>
      <c r="E29" s="5">
        <v>83.691555</v>
      </c>
      <c r="G29" s="5">
        <v>91.704618</v>
      </c>
      <c r="Q29" s="5">
        <v>358.6694</v>
      </c>
      <c r="S29" s="5">
        <v>216.974375</v>
      </c>
      <c r="U29" s="5">
        <v>179.503038</v>
      </c>
      <c r="W29" s="5">
        <v>179.524347</v>
      </c>
    </row>
    <row r="30" spans="1:23" ht="14.25">
      <c r="A30" s="5">
        <v>144.119232</v>
      </c>
      <c r="C30" s="5">
        <v>96.47623</v>
      </c>
      <c r="E30" s="5">
        <v>84.848548</v>
      </c>
      <c r="G30" s="5">
        <v>93.485712</v>
      </c>
      <c r="Q30" s="5">
        <v>362.942219</v>
      </c>
      <c r="S30" s="5">
        <v>216.597205</v>
      </c>
      <c r="U30" s="5">
        <v>181.273872</v>
      </c>
      <c r="W30" s="5">
        <v>181.411344</v>
      </c>
    </row>
    <row r="31" spans="1:23" ht="14.25">
      <c r="A31" s="5">
        <v>142.786398</v>
      </c>
      <c r="C31" s="5">
        <v>96.372876</v>
      </c>
      <c r="E31" s="5">
        <v>85.184605</v>
      </c>
      <c r="G31" s="5">
        <v>92.029872</v>
      </c>
      <c r="Q31" s="5">
        <v>360.822984</v>
      </c>
      <c r="S31" s="5">
        <v>216.435796</v>
      </c>
      <c r="U31" s="5">
        <v>181.118414</v>
      </c>
      <c r="W31" s="5">
        <v>180.043818</v>
      </c>
    </row>
    <row r="32" spans="1:23" ht="14.25">
      <c r="A32" s="5">
        <v>142.572071</v>
      </c>
      <c r="C32" s="5">
        <v>96.442946</v>
      </c>
      <c r="E32" s="5">
        <v>83.343297</v>
      </c>
      <c r="G32" s="5">
        <v>92.377635</v>
      </c>
      <c r="Q32" s="5">
        <v>360.497882</v>
      </c>
      <c r="S32" s="5">
        <v>216.535184</v>
      </c>
      <c r="U32" s="5">
        <v>178.944816</v>
      </c>
      <c r="W32" s="5">
        <v>180.595107</v>
      </c>
    </row>
    <row r="33" spans="1:23" ht="14.25">
      <c r="A33" s="5">
        <v>142.960364</v>
      </c>
      <c r="C33" s="5">
        <v>96.795901</v>
      </c>
      <c r="E33" s="5">
        <v>84.832545</v>
      </c>
      <c r="G33" s="5">
        <v>92.41571</v>
      </c>
      <c r="Q33" s="5">
        <v>361.102008</v>
      </c>
      <c r="S33" s="5">
        <v>217.10933</v>
      </c>
      <c r="U33" s="5">
        <v>181.31645</v>
      </c>
      <c r="W33" s="5">
        <v>180.666169</v>
      </c>
    </row>
    <row r="34" spans="1:23" ht="14.25">
      <c r="A34" s="5">
        <v>142.602514</v>
      </c>
      <c r="C34" s="5">
        <v>96.779546</v>
      </c>
      <c r="E34" s="5">
        <v>83.68916</v>
      </c>
      <c r="G34" s="5">
        <v>92.290203</v>
      </c>
      <c r="Q34" s="5">
        <v>360.556445</v>
      </c>
      <c r="S34" s="5">
        <v>217.094352</v>
      </c>
      <c r="U34" s="5">
        <v>179.499891</v>
      </c>
      <c r="W34" s="5">
        <v>180.451858</v>
      </c>
    </row>
    <row r="35" spans="1:23" ht="14.25">
      <c r="A35" s="5">
        <v>142.612718</v>
      </c>
      <c r="C35" s="5">
        <v>96.410774</v>
      </c>
      <c r="E35" s="5">
        <v>83.98075</v>
      </c>
      <c r="G35" s="5">
        <v>92.150979</v>
      </c>
      <c r="Q35" s="5">
        <v>360.562346</v>
      </c>
      <c r="S35" s="5">
        <v>216.501706</v>
      </c>
      <c r="U35" s="5">
        <v>179.963678</v>
      </c>
      <c r="W35" s="5">
        <v>180.240209</v>
      </c>
    </row>
    <row r="36" spans="1:23" ht="14.25">
      <c r="A36" s="5">
        <v>144.288619</v>
      </c>
      <c r="C36" s="5">
        <v>96.56922899999999</v>
      </c>
      <c r="E36" s="5">
        <v>85.431581</v>
      </c>
      <c r="G36" s="5">
        <v>92.211107</v>
      </c>
      <c r="Q36" s="5">
        <v>363.235904</v>
      </c>
      <c r="S36" s="5">
        <v>216.762501</v>
      </c>
      <c r="U36" s="5">
        <v>181.508137</v>
      </c>
      <c r="W36" s="5">
        <v>180.326674</v>
      </c>
    </row>
    <row r="37" spans="1:23" ht="14.25">
      <c r="A37" s="5">
        <v>142.808889</v>
      </c>
      <c r="C37" s="5">
        <v>96.457327</v>
      </c>
      <c r="E37" s="5">
        <v>83.901458</v>
      </c>
      <c r="G37" s="5">
        <v>92.327719</v>
      </c>
      <c r="Q37" s="5">
        <v>360.823605</v>
      </c>
      <c r="S37" s="5">
        <v>216.570884</v>
      </c>
      <c r="U37" s="5">
        <v>179.839037</v>
      </c>
      <c r="W37" s="5">
        <v>180.513354</v>
      </c>
    </row>
    <row r="38" spans="1:23" ht="14.25">
      <c r="A38" s="5">
        <v>143.861491</v>
      </c>
      <c r="C38" s="5">
        <v>96.688063</v>
      </c>
      <c r="E38" s="5">
        <v>84.18856</v>
      </c>
      <c r="G38" s="5">
        <v>91.839476</v>
      </c>
      <c r="Q38" s="5">
        <v>361.616797</v>
      </c>
      <c r="S38" s="5">
        <v>216.9338</v>
      </c>
      <c r="U38" s="5">
        <v>180.296405</v>
      </c>
      <c r="W38" s="5">
        <v>179.734091</v>
      </c>
    </row>
    <row r="39" spans="1:23" ht="14.25">
      <c r="A39" s="5">
        <f>AVERAGE(A29:A38)</f>
        <v>143.0639546</v>
      </c>
      <c r="B39" s="5"/>
      <c r="C39" s="5">
        <f>AVERAGE(C29:C38)</f>
        <v>96.576109</v>
      </c>
      <c r="D39" s="5"/>
      <c r="E39" s="5">
        <f>AVERAGE(E29:E38)</f>
        <v>84.30920590000002</v>
      </c>
      <c r="F39" s="5"/>
      <c r="G39" s="5">
        <f>AVERAGE(G29:G38)</f>
        <v>92.2833031</v>
      </c>
      <c r="Q39" s="5">
        <f>AVERAGE(Q29:Q38)</f>
        <v>361.0829590000001</v>
      </c>
      <c r="R39" s="5"/>
      <c r="S39" s="5">
        <f>AVERAGE(S29:S38)</f>
        <v>216.7515133</v>
      </c>
      <c r="T39" s="5"/>
      <c r="U39" s="5">
        <f>AVERAGE(U29:U38)</f>
        <v>180.3263738</v>
      </c>
      <c r="V39" s="5"/>
      <c r="W39" s="5">
        <f>AVERAGE(W29:W38)</f>
        <v>180.3506971</v>
      </c>
    </row>
    <row r="40" spans="1:26" ht="14.25">
      <c r="A40" s="5"/>
      <c r="Q40" s="2">
        <f>CONFIDENCE(0.05,STDEV(Q29:Q38),10)</f>
        <v>0.8062116044490589</v>
      </c>
      <c r="S40" s="2">
        <f>CONFIDENCE(0.05,STDEV(S29:S38),10)</f>
        <v>0.15921551151727462</v>
      </c>
      <c r="U40" s="2">
        <f>CONFIDENCE(0.05,STDEV(U29:U38),10)</f>
        <v>0.5673559475658131</v>
      </c>
      <c r="W40" s="2">
        <f>CONFIDENCE(0.05,STDEV(W29:W38),10)</f>
        <v>0.32606811575805505</v>
      </c>
      <c r="Y40" s="2" t="e">
        <f>CONFIDENCE(0.05,STDEV(Y29:Y38),10)</f>
        <v>#N/A</v>
      </c>
      <c r="Z40" s="2" t="e">
        <f>CONFIDENCE(0.05,STDEV(Z29:Z38),10)</f>
        <v>#N/A</v>
      </c>
    </row>
    <row r="41" spans="1:23" ht="14.25">
      <c r="A41" s="5">
        <v>1204</v>
      </c>
      <c r="C41" s="5" t="s">
        <v>89</v>
      </c>
      <c r="E41" s="5" t="s">
        <v>89</v>
      </c>
      <c r="G41" s="5" t="s">
        <v>89</v>
      </c>
      <c r="Q41" s="5">
        <v>1204</v>
      </c>
      <c r="S41" s="5" t="s">
        <v>89</v>
      </c>
      <c r="U41" s="5" t="s">
        <v>89</v>
      </c>
      <c r="W41" s="5" t="s">
        <v>89</v>
      </c>
    </row>
    <row r="42" spans="1:23" ht="14.25">
      <c r="A42" s="5">
        <v>139.835996</v>
      </c>
      <c r="C42" s="5">
        <v>120.004288</v>
      </c>
      <c r="E42" s="5">
        <v>138.400776</v>
      </c>
      <c r="G42" s="5">
        <v>167.996793</v>
      </c>
      <c r="Q42" s="5">
        <v>321.335684</v>
      </c>
      <c r="S42" s="5">
        <v>244.342716</v>
      </c>
      <c r="U42" s="5">
        <v>275.870349</v>
      </c>
      <c r="W42" s="5">
        <v>328.197384</v>
      </c>
    </row>
    <row r="43" spans="1:23" ht="14.25">
      <c r="A43" s="5">
        <v>140.916441</v>
      </c>
      <c r="C43" s="5">
        <v>118.743773</v>
      </c>
      <c r="E43" s="5">
        <v>140.180218</v>
      </c>
      <c r="G43" s="5">
        <v>171.177268</v>
      </c>
      <c r="Q43" s="5">
        <v>323.168461</v>
      </c>
      <c r="S43" s="5">
        <v>242.352622</v>
      </c>
      <c r="U43" s="5">
        <v>278.701379</v>
      </c>
      <c r="W43" s="5">
        <v>333.255006</v>
      </c>
    </row>
    <row r="44" spans="1:23" ht="14.25">
      <c r="A44" s="5">
        <v>139.483786</v>
      </c>
      <c r="C44" s="5">
        <v>118.518254</v>
      </c>
      <c r="E44" s="5">
        <v>138.657915</v>
      </c>
      <c r="G44" s="5">
        <v>168.540095</v>
      </c>
      <c r="Q44" s="5">
        <v>321.044866</v>
      </c>
      <c r="S44" s="5">
        <v>241.993645</v>
      </c>
      <c r="U44" s="5">
        <v>276.286518</v>
      </c>
      <c r="W44" s="5">
        <v>329.064009</v>
      </c>
    </row>
    <row r="45" spans="1:23" ht="14.25">
      <c r="A45" s="5">
        <v>139.701429</v>
      </c>
      <c r="C45" s="5">
        <v>118.613763</v>
      </c>
      <c r="E45" s="5">
        <v>136.621811</v>
      </c>
      <c r="G45" s="5">
        <v>169.044116</v>
      </c>
      <c r="Q45" s="5">
        <v>321.225654</v>
      </c>
      <c r="S45" s="5">
        <v>242.143226</v>
      </c>
      <c r="U45" s="5">
        <v>273.059119</v>
      </c>
      <c r="W45" s="5">
        <v>329.865884</v>
      </c>
    </row>
    <row r="46" spans="1:23" ht="14.25">
      <c r="A46" s="5">
        <v>141.172233</v>
      </c>
      <c r="C46" s="5">
        <v>119.107317</v>
      </c>
      <c r="E46" s="5">
        <v>139.510832</v>
      </c>
      <c r="G46" s="5">
        <v>169.729149</v>
      </c>
      <c r="Q46" s="5">
        <v>321.840023</v>
      </c>
      <c r="S46" s="5">
        <v>242.930248</v>
      </c>
      <c r="U46" s="5">
        <v>277.642576</v>
      </c>
      <c r="W46" s="5">
        <v>330.956811</v>
      </c>
    </row>
    <row r="47" spans="1:23" ht="14.25">
      <c r="A47" s="5">
        <v>139.428651</v>
      </c>
      <c r="C47" s="5">
        <v>119.083112</v>
      </c>
      <c r="E47" s="5">
        <v>136.678864</v>
      </c>
      <c r="G47" s="5">
        <v>168.972336</v>
      </c>
      <c r="Q47" s="5">
        <v>320.959275</v>
      </c>
      <c r="S47" s="5">
        <v>242.891541</v>
      </c>
      <c r="U47" s="5">
        <v>273.146506</v>
      </c>
      <c r="W47" s="5">
        <v>329.755137</v>
      </c>
    </row>
    <row r="48" spans="1:23" ht="14.25">
      <c r="A48" s="5">
        <v>139.420541</v>
      </c>
      <c r="C48" s="5">
        <v>118.599561</v>
      </c>
      <c r="E48" s="5">
        <v>137.319643</v>
      </c>
      <c r="G48" s="5">
        <v>169.158509</v>
      </c>
      <c r="Q48" s="5">
        <v>320.783486</v>
      </c>
      <c r="S48" s="5">
        <v>242.123227</v>
      </c>
      <c r="U48" s="5">
        <v>274.161076</v>
      </c>
      <c r="W48" s="5">
        <v>330.052748</v>
      </c>
    </row>
    <row r="49" spans="1:23" ht="14.25">
      <c r="A49" s="5">
        <v>141.857499</v>
      </c>
      <c r="C49" s="5">
        <v>118.826349</v>
      </c>
      <c r="E49" s="5">
        <v>138.716342</v>
      </c>
      <c r="G49" s="5">
        <v>170.319953</v>
      </c>
      <c r="Q49" s="5">
        <v>324.650364</v>
      </c>
      <c r="S49" s="5">
        <v>242.483106</v>
      </c>
      <c r="U49" s="5">
        <v>276.380533</v>
      </c>
      <c r="W49" s="5">
        <v>331.884705</v>
      </c>
    </row>
    <row r="50" spans="1:23" ht="14.25">
      <c r="A50" s="5">
        <v>140.258963</v>
      </c>
      <c r="C50" s="5">
        <v>118.598713</v>
      </c>
      <c r="E50" s="5">
        <v>138.45055</v>
      </c>
      <c r="G50" s="5">
        <v>169.404305</v>
      </c>
      <c r="Q50" s="5">
        <v>321.315412</v>
      </c>
      <c r="S50" s="5">
        <v>242.121573</v>
      </c>
      <c r="U50" s="5">
        <v>275.957864</v>
      </c>
      <c r="W50" s="5">
        <v>330.427611</v>
      </c>
    </row>
    <row r="51" spans="1:23" ht="14.25">
      <c r="A51" s="5">
        <v>141.973733</v>
      </c>
      <c r="C51" s="5">
        <v>118.926794</v>
      </c>
      <c r="E51" s="5">
        <v>137.681774</v>
      </c>
      <c r="G51" s="5">
        <v>168.407849</v>
      </c>
      <c r="Q51" s="5">
        <v>324.036468</v>
      </c>
      <c r="S51" s="5">
        <v>242.640569</v>
      </c>
      <c r="U51" s="5">
        <v>274.737684</v>
      </c>
      <c r="W51" s="5">
        <v>328.853241</v>
      </c>
    </row>
    <row r="52" spans="1:23" ht="12">
      <c r="A52" s="2">
        <f>AVERAGE(A42:A51)</f>
        <v>140.4049272</v>
      </c>
      <c r="C52" s="2">
        <f>AVERAGE(C42:C51)</f>
        <v>118.9021924</v>
      </c>
      <c r="E52" s="2">
        <f>AVERAGE(E42:E51)</f>
        <v>138.2218725</v>
      </c>
      <c r="G52" s="2">
        <f>AVERAGE(G42:G51)</f>
        <v>169.2750373</v>
      </c>
      <c r="Q52" s="2">
        <f>AVERAGE(Q42:Q51)</f>
        <v>322.0359693</v>
      </c>
      <c r="S52" s="2">
        <f>AVERAGE(S42:S51)</f>
        <v>242.60224730000004</v>
      </c>
      <c r="U52" s="2">
        <f>AVERAGE(U42:U51)</f>
        <v>275.5943604</v>
      </c>
      <c r="W52" s="2">
        <f>AVERAGE(W42:W51)</f>
        <v>330.23125360000006</v>
      </c>
    </row>
    <row r="53" spans="17:26" ht="12">
      <c r="Q53" s="2">
        <f>CONFIDENCE(0.05,STDEV(Q42:Q51),10)</f>
        <v>0.8651136639738591</v>
      </c>
      <c r="S53" s="2">
        <f>CONFIDENCE(0.05,STDEV(S42:S51),10)</f>
        <v>0.430403813658268</v>
      </c>
      <c r="U53" s="2">
        <f>CONFIDENCE(0.05,STDEV(U42:U51),10)</f>
        <v>1.13838958152988</v>
      </c>
      <c r="W53" s="2">
        <f>CONFIDENCE(0.05,STDEV(W42:W51),10)</f>
        <v>0.9292797265741591</v>
      </c>
      <c r="X53" s="2" t="e">
        <f>CONFIDENCE(0.05,STDEV(X42:X51),10)</f>
        <v>#N/A</v>
      </c>
      <c r="Y53" s="2" t="e">
        <f>CONFIDENCE(0.05,STDEV(Y42:Y51),10)</f>
        <v>#N/A</v>
      </c>
      <c r="Z53" s="2" t="e">
        <f>CONFIDENCE(0.05,STDEV(Z42:Z51),10)</f>
        <v>#N/A</v>
      </c>
    </row>
    <row r="57" ht="12">
      <c r="Z57" t="s">
        <v>99</v>
      </c>
    </row>
    <row r="59" spans="4:23" ht="12">
      <c r="D59" s="4" t="s">
        <v>100</v>
      </c>
      <c r="E59" s="4" t="s">
        <v>101</v>
      </c>
      <c r="F59" s="4" t="s">
        <v>102</v>
      </c>
      <c r="G59" s="4" t="s">
        <v>103</v>
      </c>
      <c r="T59" s="4" t="s">
        <v>100</v>
      </c>
      <c r="U59" s="4" t="s">
        <v>101</v>
      </c>
      <c r="V59" s="4" t="s">
        <v>102</v>
      </c>
      <c r="W59" s="4" t="s">
        <v>103</v>
      </c>
    </row>
    <row r="60" spans="3:23" ht="12">
      <c r="C60" t="s">
        <v>8</v>
      </c>
      <c r="D60" s="2">
        <f>A26</f>
        <v>207.4142014</v>
      </c>
      <c r="E60" s="2">
        <f>A13</f>
        <v>156.67333359999998</v>
      </c>
      <c r="F60" s="2">
        <f>A39</f>
        <v>143.0639546</v>
      </c>
      <c r="G60" s="2">
        <f>A52</f>
        <v>140.4049272</v>
      </c>
      <c r="S60" t="s">
        <v>8</v>
      </c>
      <c r="T60" s="2">
        <f>Q26</f>
        <v>533.4658962999999</v>
      </c>
      <c r="U60" s="2">
        <f>Q13</f>
        <v>409.4797332</v>
      </c>
      <c r="V60" s="2">
        <f>Q39</f>
        <v>361.0829590000001</v>
      </c>
      <c r="W60" s="2">
        <f>Q52</f>
        <v>322.0359693</v>
      </c>
    </row>
    <row r="61" spans="3:23" ht="12">
      <c r="C61" t="s">
        <v>7</v>
      </c>
      <c r="D61" s="2">
        <f>C26</f>
        <v>125.4516377</v>
      </c>
      <c r="E61" s="2">
        <f>C13</f>
        <v>92.4880219</v>
      </c>
      <c r="F61" s="2">
        <f>C39</f>
        <v>96.576109</v>
      </c>
      <c r="G61" s="2">
        <f>C52</f>
        <v>118.9021924</v>
      </c>
      <c r="S61" t="s">
        <v>7</v>
      </c>
      <c r="T61" s="2">
        <f>S26</f>
        <v>286.0603523</v>
      </c>
      <c r="U61" s="2">
        <f>S13</f>
        <v>214.6586716</v>
      </c>
      <c r="V61" s="2">
        <f>S39</f>
        <v>216.7515133</v>
      </c>
      <c r="W61" s="2">
        <f>S52</f>
        <v>242.60224730000004</v>
      </c>
    </row>
    <row r="62" spans="3:23" ht="12">
      <c r="C62" t="s">
        <v>6</v>
      </c>
      <c r="D62" s="2">
        <f>E26</f>
        <v>98.45758909999999</v>
      </c>
      <c r="E62" s="2">
        <f>E13</f>
        <v>75.720882</v>
      </c>
      <c r="F62" s="2">
        <f>E39</f>
        <v>84.30920590000002</v>
      </c>
      <c r="G62" s="2">
        <f>E52</f>
        <v>138.2218725</v>
      </c>
      <c r="S62" t="s">
        <v>6</v>
      </c>
      <c r="T62" s="2">
        <f>U26</f>
        <v>203.7861829</v>
      </c>
      <c r="U62" s="2">
        <f>U13</f>
        <v>164.896413</v>
      </c>
      <c r="V62" s="2">
        <f>U39</f>
        <v>180.3263738</v>
      </c>
      <c r="W62" s="2">
        <f>U52</f>
        <v>275.5943604</v>
      </c>
    </row>
    <row r="63" spans="3:23" ht="12">
      <c r="C63" t="s">
        <v>14</v>
      </c>
      <c r="D63" s="2">
        <f>G26</f>
        <v>85.53834260000001</v>
      </c>
      <c r="E63" s="2">
        <f>G13</f>
        <v>63.1901789</v>
      </c>
      <c r="F63" s="2">
        <f>G39</f>
        <v>92.2833031</v>
      </c>
      <c r="G63" s="2">
        <f>G52</f>
        <v>169.2750373</v>
      </c>
      <c r="S63" t="s">
        <v>14</v>
      </c>
      <c r="T63" s="2">
        <f>W26</f>
        <v>167.3115772</v>
      </c>
      <c r="U63" s="2">
        <f>W13</f>
        <v>129.17523070000001</v>
      </c>
      <c r="V63" s="2">
        <f>W39</f>
        <v>180.3506971</v>
      </c>
      <c r="W63" s="2">
        <f>W52</f>
        <v>330.23125360000006</v>
      </c>
    </row>
    <row r="67" spans="5:21" ht="12">
      <c r="E67" s="4"/>
      <c r="U67" s="4"/>
    </row>
    <row r="75" spans="16:19" ht="12">
      <c r="P75" s="2">
        <f>'Temps simu'!A55</f>
        <v>979.7532476</v>
      </c>
      <c r="Q75" s="2">
        <f>'Temps simu'!A42</f>
        <v>1320.3224159</v>
      </c>
      <c r="R75" s="2">
        <f>'Temps simu'!A28</f>
        <v>1898.0145166999998</v>
      </c>
      <c r="S75" s="2">
        <f>'Temps simu'!A14</f>
        <v>3755.1361472000003</v>
      </c>
    </row>
    <row r="76" spans="16:19" ht="12">
      <c r="P76" s="2">
        <f>'Temps simu'!A56</f>
        <v>1.68696254674893</v>
      </c>
      <c r="Q76" s="2">
        <f>'Temps simu'!B56</f>
        <v>0.4282571899573202</v>
      </c>
      <c r="R76" s="2">
        <f>'Temps simu'!C56</f>
        <v>0.363583251187585</v>
      </c>
      <c r="S76" s="2">
        <f>'Temps simu'!D56</f>
        <v>0.19069573447572932</v>
      </c>
    </row>
    <row r="80" ht="12">
      <c r="O80" t="s">
        <v>104</v>
      </c>
    </row>
    <row r="81" spans="15:22" ht="12">
      <c r="O81" t="s">
        <v>14</v>
      </c>
      <c r="U81" t="s">
        <v>105</v>
      </c>
      <c r="V81" t="s">
        <v>106</v>
      </c>
    </row>
    <row r="82" spans="15:22" ht="12">
      <c r="O82">
        <v>599.66</v>
      </c>
      <c r="P82">
        <v>742.79</v>
      </c>
      <c r="Q82">
        <v>1025.728452</v>
      </c>
      <c r="R82">
        <v>1923.19</v>
      </c>
      <c r="T82" t="s">
        <v>107</v>
      </c>
      <c r="U82" s="2">
        <f>P75</f>
        <v>979.7532476</v>
      </c>
      <c r="V82" s="2">
        <f>O92</f>
        <v>602.1811111111111</v>
      </c>
    </row>
    <row r="83" spans="15:22" ht="12">
      <c r="O83">
        <v>603</v>
      </c>
      <c r="P83">
        <v>761.96</v>
      </c>
      <c r="Q83">
        <v>1025.59</v>
      </c>
      <c r="R83">
        <v>1934.35</v>
      </c>
      <c r="T83" t="s">
        <v>6</v>
      </c>
      <c r="U83" s="2">
        <f>Q75</f>
        <v>1320.3224159</v>
      </c>
      <c r="V83" s="2">
        <f>P92</f>
        <v>746.3987167777778</v>
      </c>
    </row>
    <row r="84" spans="15:22" ht="12">
      <c r="O84">
        <v>600.11</v>
      </c>
      <c r="P84">
        <v>742.84</v>
      </c>
      <c r="Q84">
        <v>1023.66</v>
      </c>
      <c r="R84">
        <v>1931.73</v>
      </c>
      <c r="T84" t="s">
        <v>7</v>
      </c>
      <c r="U84" s="2">
        <f>R75</f>
        <v>1898.0145166999998</v>
      </c>
      <c r="V84" s="2">
        <f>Q92</f>
        <v>1025.331111111111</v>
      </c>
    </row>
    <row r="85" spans="15:22" ht="12">
      <c r="O85">
        <v>602.2</v>
      </c>
      <c r="P85">
        <v>742.03</v>
      </c>
      <c r="Q85">
        <v>1024.05</v>
      </c>
      <c r="R85">
        <v>1930.6</v>
      </c>
      <c r="T85" t="s">
        <v>8</v>
      </c>
      <c r="U85" s="2">
        <f>S75</f>
        <v>3755.1361472000003</v>
      </c>
      <c r="V85" s="2">
        <f>R92</f>
        <v>1935.392222222222</v>
      </c>
    </row>
    <row r="86" spans="15:18" ht="12">
      <c r="O86">
        <v>603.13</v>
      </c>
      <c r="P86">
        <v>746.248451</v>
      </c>
      <c r="Q86">
        <v>1027.08</v>
      </c>
      <c r="R86">
        <v>1936.15</v>
      </c>
    </row>
    <row r="87" spans="15:18" ht="12">
      <c r="O87">
        <v>602.18</v>
      </c>
      <c r="P87">
        <v>741.41</v>
      </c>
      <c r="Q87">
        <v>1026.83</v>
      </c>
      <c r="R87">
        <v>1930.6</v>
      </c>
    </row>
    <row r="88" spans="15:18" ht="12">
      <c r="O88">
        <v>602.2</v>
      </c>
      <c r="P88">
        <v>743.86</v>
      </c>
      <c r="Q88">
        <v>1024.19</v>
      </c>
      <c r="R88">
        <v>1931.12</v>
      </c>
    </row>
    <row r="89" spans="15:18" ht="12">
      <c r="O89">
        <v>604.08</v>
      </c>
      <c r="P89">
        <v>746.25</v>
      </c>
      <c r="Q89">
        <v>1025.97</v>
      </c>
      <c r="R89">
        <v>1958.87</v>
      </c>
    </row>
    <row r="90" spans="15:18" ht="12">
      <c r="O90">
        <v>602.27</v>
      </c>
      <c r="P90">
        <v>746.76</v>
      </c>
      <c r="Q90">
        <v>1024.15</v>
      </c>
      <c r="R90">
        <v>1932.05</v>
      </c>
    </row>
    <row r="91" spans="15:18" ht="12">
      <c r="O91">
        <v>600.46</v>
      </c>
      <c r="P91">
        <v>746.23</v>
      </c>
      <c r="Q91">
        <v>1026.46</v>
      </c>
      <c r="R91">
        <v>1933.06</v>
      </c>
    </row>
    <row r="92" spans="15:18" ht="12">
      <c r="O92" s="2">
        <f>AVERAGE(O83:O91)</f>
        <v>602.1811111111111</v>
      </c>
      <c r="P92" s="2">
        <f>AVERAGE(P83:P91)</f>
        <v>746.3987167777778</v>
      </c>
      <c r="Q92" s="2">
        <f>AVERAGE(Q83:Q91)</f>
        <v>1025.331111111111</v>
      </c>
      <c r="R92" s="2">
        <f>AVERAGE(R83:R91)</f>
        <v>1935.392222222222</v>
      </c>
    </row>
    <row r="93" spans="15:18" ht="12">
      <c r="O93" s="14">
        <f>CONFIDENCE(0.05,STDEV(O83:O92),10)</f>
        <v>0.7285950316722892</v>
      </c>
      <c r="P93" s="14">
        <f>CONFIDENCE(0.05,STDEV(P83:P92),10)</f>
        <v>3.6106851159434394</v>
      </c>
      <c r="Q93" s="14">
        <f>CONFIDENCE(0.05,STDEV(Q83:Q92),10)</f>
        <v>0.7781352924467498</v>
      </c>
      <c r="R93" s="14">
        <f>CONFIDENCE(0.05,STDEV(R83:R92),10)</f>
        <v>5.255363040152511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Moreno Ruiz</dc:creator>
  <cp:keywords/>
  <dc:description/>
  <cp:lastModifiedBy>Araceli Moreno Ruiz</cp:lastModifiedBy>
  <cp:lastPrinted>2008-01-21T08:18:16Z</cp:lastPrinted>
  <dcterms:created xsi:type="dcterms:W3CDTF">2008-02-12T11:00:14Z</dcterms:created>
  <dcterms:modified xsi:type="dcterms:W3CDTF">2008-02-13T15:22:15Z</dcterms:modified>
  <cp:category/>
  <cp:version/>
  <cp:contentType/>
  <cp:contentStatus/>
  <cp:revision>1</cp:revision>
</cp:coreProperties>
</file>